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3"/>
  </bookViews>
  <sheets>
    <sheet name="sample kel form baru" sheetId="7" r:id="rId1"/>
    <sheet name="kel form baru" sheetId="10" state="hidden" r:id="rId2"/>
    <sheet name="Petunjuk Pengisian" sheetId="12" r:id="rId3"/>
    <sheet name="KELURAHAN" sheetId="14" r:id="rId4"/>
    <sheet name="Sheet1" sheetId="13" r:id="rId5"/>
  </sheets>
  <definedNames>
    <definedName name="_xlnm.Print_Area" localSheetId="1">'kel form baru'!$A$1:$J$949</definedName>
    <definedName name="_xlnm.Print_Area" localSheetId="0">'sample kel form baru'!$A$1:$J$35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4" l="1"/>
  <c r="I15" i="14"/>
  <c r="H15" i="14"/>
  <c r="G15" i="14"/>
  <c r="G1012" i="14"/>
  <c r="G1002" i="14"/>
  <c r="G980" i="14"/>
  <c r="G968" i="14"/>
  <c r="H968" i="14" s="1"/>
  <c r="J968" i="14" s="1"/>
  <c r="G947" i="14"/>
  <c r="G939" i="14"/>
  <c r="G927" i="14"/>
  <c r="H927" i="14" s="1"/>
  <c r="J927" i="14" s="1"/>
  <c r="G918" i="14"/>
  <c r="H918" i="14" s="1"/>
  <c r="J918" i="14" s="1"/>
  <c r="G900" i="14"/>
  <c r="G888" i="14"/>
  <c r="G869" i="14"/>
  <c r="G859" i="14"/>
  <c r="G843" i="14"/>
  <c r="G837" i="14"/>
  <c r="G820" i="14"/>
  <c r="G809" i="14"/>
  <c r="G796" i="14"/>
  <c r="G785" i="14"/>
  <c r="G771" i="14"/>
  <c r="G761" i="14"/>
  <c r="G748" i="14"/>
  <c r="G737" i="14"/>
  <c r="G720" i="14"/>
  <c r="G709" i="14"/>
  <c r="G697" i="14"/>
  <c r="G688" i="14"/>
  <c r="G677" i="14"/>
  <c r="G665" i="14"/>
  <c r="I665" i="14" s="1"/>
  <c r="G650" i="14"/>
  <c r="G641" i="14"/>
  <c r="G625" i="14"/>
  <c r="G615" i="14"/>
  <c r="G604" i="14"/>
  <c r="G592" i="14"/>
  <c r="I592" i="14" s="1"/>
  <c r="G577" i="14"/>
  <c r="G566" i="14"/>
  <c r="I566" i="14" s="1"/>
  <c r="G543" i="14"/>
  <c r="G534" i="14"/>
  <c r="G518" i="14"/>
  <c r="G508" i="14"/>
  <c r="H508" i="14" s="1"/>
  <c r="J508" i="14" s="1"/>
  <c r="G492" i="14"/>
  <c r="G482" i="14"/>
  <c r="H482" i="14" s="1"/>
  <c r="J482" i="14" s="1"/>
  <c r="G472" i="14"/>
  <c r="G463" i="14"/>
  <c r="G449" i="14"/>
  <c r="G437" i="14"/>
  <c r="G415" i="14"/>
  <c r="G401" i="14"/>
  <c r="G379" i="14"/>
  <c r="G368" i="14"/>
  <c r="G358" i="14"/>
  <c r="G345" i="14"/>
  <c r="G330" i="14"/>
  <c r="G321" i="14"/>
  <c r="G304" i="14"/>
  <c r="G294" i="14"/>
  <c r="G278" i="14"/>
  <c r="G269" i="14"/>
  <c r="G254" i="14"/>
  <c r="G245" i="14"/>
  <c r="G225" i="14"/>
  <c r="G215" i="14"/>
  <c r="G194" i="14"/>
  <c r="G185" i="14"/>
  <c r="G164" i="14"/>
  <c r="G151" i="14"/>
  <c r="G148" i="14" s="1"/>
  <c r="G113" i="14"/>
  <c r="G103" i="14"/>
  <c r="G87" i="14"/>
  <c r="G74" i="14"/>
  <c r="G44" i="14"/>
  <c r="G29" i="14"/>
  <c r="G14" i="10"/>
  <c r="F15" i="14"/>
  <c r="K1012" i="14"/>
  <c r="K1002" i="14"/>
  <c r="K980" i="14"/>
  <c r="K968" i="14"/>
  <c r="K947" i="14"/>
  <c r="K939" i="14"/>
  <c r="K927" i="14"/>
  <c r="K918" i="14"/>
  <c r="K900" i="14"/>
  <c r="K869" i="14"/>
  <c r="K859" i="14"/>
  <c r="K843" i="14"/>
  <c r="K837" i="14"/>
  <c r="K820" i="14"/>
  <c r="K809" i="14"/>
  <c r="K785" i="14"/>
  <c r="K761" i="14"/>
  <c r="K748" i="14"/>
  <c r="K720" i="14"/>
  <c r="K697" i="14"/>
  <c r="K688" i="14"/>
  <c r="K677" i="14"/>
  <c r="K665" i="14"/>
  <c r="K650" i="14"/>
  <c r="K641" i="14"/>
  <c r="K625" i="14"/>
  <c r="K615" i="14"/>
  <c r="K604" i="14"/>
  <c r="K592" i="14"/>
  <c r="K577" i="14"/>
  <c r="K566" i="14"/>
  <c r="K543" i="14"/>
  <c r="K534" i="14"/>
  <c r="K518" i="14"/>
  <c r="K508" i="14"/>
  <c r="K492" i="14"/>
  <c r="K482" i="14"/>
  <c r="K472" i="14"/>
  <c r="K463" i="14"/>
  <c r="K449" i="14"/>
  <c r="K437" i="14"/>
  <c r="K415" i="14"/>
  <c r="K401" i="14"/>
  <c r="K379" i="14"/>
  <c r="K368" i="14"/>
  <c r="K358" i="14"/>
  <c r="K345" i="14"/>
  <c r="K330" i="14"/>
  <c r="K321" i="14"/>
  <c r="K304" i="14"/>
  <c r="K294" i="14"/>
  <c r="K278" i="14"/>
  <c r="K269" i="14"/>
  <c r="K254" i="14"/>
  <c r="K245" i="14"/>
  <c r="K225" i="14"/>
  <c r="K215" i="14"/>
  <c r="K194" i="14"/>
  <c r="K185" i="14"/>
  <c r="K164" i="14"/>
  <c r="K151" i="14"/>
  <c r="K137" i="14"/>
  <c r="K127" i="14"/>
  <c r="K113" i="14"/>
  <c r="K103" i="14"/>
  <c r="K87" i="14"/>
  <c r="K74" i="14"/>
  <c r="K57" i="14"/>
  <c r="K44" i="14"/>
  <c r="K29" i="14"/>
  <c r="K17" i="14"/>
  <c r="K15" i="14"/>
  <c r="E980" i="14"/>
  <c r="E900" i="14"/>
  <c r="E720" i="14"/>
  <c r="E330" i="14"/>
  <c r="E15" i="14"/>
  <c r="I1023" i="14"/>
  <c r="H1023" i="14"/>
  <c r="I1022" i="14"/>
  <c r="H1022" i="14"/>
  <c r="I1021" i="14"/>
  <c r="H1021" i="14"/>
  <c r="I1020" i="14"/>
  <c r="H1020" i="14"/>
  <c r="I1019" i="14"/>
  <c r="H1019" i="14"/>
  <c r="I1018" i="14"/>
  <c r="H1018" i="14"/>
  <c r="I1017" i="14"/>
  <c r="H1017" i="14"/>
  <c r="I1016" i="14"/>
  <c r="H1016" i="14"/>
  <c r="I1015" i="14"/>
  <c r="H1015" i="14"/>
  <c r="I1014" i="14"/>
  <c r="H1014" i="14"/>
  <c r="I1013" i="14"/>
  <c r="H1013" i="14"/>
  <c r="H1012" i="14"/>
  <c r="J1012" i="14" s="1"/>
  <c r="E1012" i="14"/>
  <c r="I1010" i="14"/>
  <c r="H1010" i="14"/>
  <c r="J1010" i="14" s="1"/>
  <c r="I1009" i="14"/>
  <c r="H1009" i="14"/>
  <c r="J1009" i="14" s="1"/>
  <c r="I1008" i="14"/>
  <c r="H1008" i="14"/>
  <c r="J1008" i="14" s="1"/>
  <c r="I1007" i="14"/>
  <c r="H1007" i="14"/>
  <c r="J1007" i="14" s="1"/>
  <c r="I1006" i="14"/>
  <c r="H1006" i="14"/>
  <c r="J1006" i="14" s="1"/>
  <c r="I1005" i="14"/>
  <c r="H1005" i="14"/>
  <c r="J1005" i="14" s="1"/>
  <c r="I1004" i="14"/>
  <c r="H1004" i="14"/>
  <c r="J1004" i="14" s="1"/>
  <c r="I1003" i="14"/>
  <c r="H1003" i="14"/>
  <c r="J1003" i="14" s="1"/>
  <c r="E1002" i="14"/>
  <c r="I999" i="14"/>
  <c r="H999" i="14"/>
  <c r="J999" i="14" s="1"/>
  <c r="I998" i="14"/>
  <c r="H998" i="14"/>
  <c r="J998" i="14" s="1"/>
  <c r="I997" i="14"/>
  <c r="H997" i="14"/>
  <c r="J997" i="14" s="1"/>
  <c r="I996" i="14"/>
  <c r="H996" i="14"/>
  <c r="J996" i="14" s="1"/>
  <c r="I995" i="14"/>
  <c r="H995" i="14"/>
  <c r="J995" i="14" s="1"/>
  <c r="I994" i="14"/>
  <c r="H994" i="14"/>
  <c r="J994" i="14" s="1"/>
  <c r="I993" i="14"/>
  <c r="H993" i="14"/>
  <c r="J993" i="14" s="1"/>
  <c r="I992" i="14"/>
  <c r="H992" i="14"/>
  <c r="J992" i="14" s="1"/>
  <c r="I991" i="14"/>
  <c r="H991" i="14"/>
  <c r="J991" i="14" s="1"/>
  <c r="I990" i="14"/>
  <c r="H990" i="14"/>
  <c r="J990" i="14" s="1"/>
  <c r="I989" i="14"/>
  <c r="H989" i="14"/>
  <c r="J989" i="14" s="1"/>
  <c r="I988" i="14"/>
  <c r="H988" i="14"/>
  <c r="J988" i="14" s="1"/>
  <c r="I987" i="14"/>
  <c r="H987" i="14"/>
  <c r="J987" i="14" s="1"/>
  <c r="I986" i="14"/>
  <c r="H986" i="14"/>
  <c r="J986" i="14" s="1"/>
  <c r="I985" i="14"/>
  <c r="H985" i="14"/>
  <c r="J985" i="14" s="1"/>
  <c r="I984" i="14"/>
  <c r="H984" i="14"/>
  <c r="J984" i="14" s="1"/>
  <c r="I983" i="14"/>
  <c r="H983" i="14"/>
  <c r="J983" i="14" s="1"/>
  <c r="I982" i="14"/>
  <c r="H982" i="14"/>
  <c r="J982" i="14" s="1"/>
  <c r="I981" i="14"/>
  <c r="H981" i="14"/>
  <c r="J981" i="14" s="1"/>
  <c r="I980" i="14"/>
  <c r="I978" i="14"/>
  <c r="H978" i="14"/>
  <c r="J978" i="14" s="1"/>
  <c r="I977" i="14"/>
  <c r="H977" i="14"/>
  <c r="J977" i="14" s="1"/>
  <c r="I976" i="14"/>
  <c r="H976" i="14"/>
  <c r="J976" i="14" s="1"/>
  <c r="I975" i="14"/>
  <c r="H975" i="14"/>
  <c r="J975" i="14" s="1"/>
  <c r="I974" i="14"/>
  <c r="H974" i="14"/>
  <c r="J974" i="14" s="1"/>
  <c r="I973" i="14"/>
  <c r="H973" i="14"/>
  <c r="J973" i="14" s="1"/>
  <c r="I972" i="14"/>
  <c r="H972" i="14"/>
  <c r="J972" i="14" s="1"/>
  <c r="I971" i="14"/>
  <c r="H971" i="14"/>
  <c r="J971" i="14" s="1"/>
  <c r="I970" i="14"/>
  <c r="H970" i="14"/>
  <c r="J970" i="14" s="1"/>
  <c r="I969" i="14"/>
  <c r="H969" i="14"/>
  <c r="J969" i="14" s="1"/>
  <c r="E968" i="14"/>
  <c r="J965" i="14"/>
  <c r="I965" i="14"/>
  <c r="H965" i="14"/>
  <c r="J964" i="14"/>
  <c r="I964" i="14"/>
  <c r="H964" i="14"/>
  <c r="J963" i="14"/>
  <c r="I963" i="14"/>
  <c r="H963" i="14"/>
  <c r="J962" i="14"/>
  <c r="I962" i="14"/>
  <c r="H962" i="14"/>
  <c r="J961" i="14"/>
  <c r="I961" i="14"/>
  <c r="H961" i="14"/>
  <c r="J960" i="14"/>
  <c r="I960" i="14"/>
  <c r="H960" i="14"/>
  <c r="J959" i="14"/>
  <c r="I959" i="14"/>
  <c r="H959" i="14"/>
  <c r="J958" i="14"/>
  <c r="I958" i="14"/>
  <c r="H958" i="14"/>
  <c r="J957" i="14"/>
  <c r="I957" i="14"/>
  <c r="H957" i="14"/>
  <c r="J956" i="14"/>
  <c r="I956" i="14"/>
  <c r="H956" i="14"/>
  <c r="J955" i="14"/>
  <c r="I955" i="14"/>
  <c r="H955" i="14"/>
  <c r="J954" i="14"/>
  <c r="I954" i="14"/>
  <c r="H954" i="14"/>
  <c r="J953" i="14"/>
  <c r="I953" i="14"/>
  <c r="H953" i="14"/>
  <c r="J952" i="14"/>
  <c r="I952" i="14"/>
  <c r="H952" i="14"/>
  <c r="J951" i="14"/>
  <c r="I951" i="14"/>
  <c r="H951" i="14"/>
  <c r="J950" i="14"/>
  <c r="I950" i="14"/>
  <c r="H950" i="14"/>
  <c r="J949" i="14"/>
  <c r="I949" i="14"/>
  <c r="H949" i="14"/>
  <c r="J948" i="14"/>
  <c r="I948" i="14"/>
  <c r="H948" i="14"/>
  <c r="J947" i="14"/>
  <c r="E947" i="14"/>
  <c r="I947" i="14" s="1"/>
  <c r="I945" i="14"/>
  <c r="H945" i="14"/>
  <c r="J945" i="14" s="1"/>
  <c r="I944" i="14"/>
  <c r="H944" i="14"/>
  <c r="J944" i="14" s="1"/>
  <c r="I943" i="14"/>
  <c r="H943" i="14"/>
  <c r="J943" i="14" s="1"/>
  <c r="I942" i="14"/>
  <c r="H942" i="14"/>
  <c r="J942" i="14" s="1"/>
  <c r="I941" i="14"/>
  <c r="H941" i="14"/>
  <c r="J941" i="14" s="1"/>
  <c r="I940" i="14"/>
  <c r="H940" i="14"/>
  <c r="J940" i="14" s="1"/>
  <c r="H939" i="14"/>
  <c r="J939" i="14" s="1"/>
  <c r="E939" i="14"/>
  <c r="I936" i="14"/>
  <c r="H936" i="14"/>
  <c r="J936" i="14" s="1"/>
  <c r="I935" i="14"/>
  <c r="H935" i="14"/>
  <c r="J935" i="14" s="1"/>
  <c r="I934" i="14"/>
  <c r="H934" i="14"/>
  <c r="J934" i="14" s="1"/>
  <c r="I933" i="14"/>
  <c r="H933" i="14"/>
  <c r="J933" i="14" s="1"/>
  <c r="I932" i="14"/>
  <c r="H932" i="14"/>
  <c r="J932" i="14" s="1"/>
  <c r="I931" i="14"/>
  <c r="H931" i="14"/>
  <c r="J931" i="14" s="1"/>
  <c r="I930" i="14"/>
  <c r="H930" i="14"/>
  <c r="J930" i="14" s="1"/>
  <c r="I929" i="14"/>
  <c r="H929" i="14"/>
  <c r="J929" i="14" s="1"/>
  <c r="I928" i="14"/>
  <c r="H928" i="14"/>
  <c r="J928" i="14" s="1"/>
  <c r="E927" i="14"/>
  <c r="I925" i="14"/>
  <c r="H925" i="14"/>
  <c r="J925" i="14" s="1"/>
  <c r="I924" i="14"/>
  <c r="H924" i="14"/>
  <c r="J924" i="14" s="1"/>
  <c r="I923" i="14"/>
  <c r="H923" i="14"/>
  <c r="J923" i="14" s="1"/>
  <c r="I922" i="14"/>
  <c r="H922" i="14"/>
  <c r="J922" i="14" s="1"/>
  <c r="I921" i="14"/>
  <c r="H921" i="14"/>
  <c r="J921" i="14" s="1"/>
  <c r="I920" i="14"/>
  <c r="H920" i="14"/>
  <c r="J920" i="14" s="1"/>
  <c r="I919" i="14"/>
  <c r="H919" i="14"/>
  <c r="J919" i="14" s="1"/>
  <c r="I918" i="14"/>
  <c r="E918" i="14"/>
  <c r="I914" i="14"/>
  <c r="H914" i="14"/>
  <c r="I913" i="14"/>
  <c r="H913" i="14"/>
  <c r="I912" i="14"/>
  <c r="H912" i="14"/>
  <c r="I911" i="14"/>
  <c r="H911" i="14"/>
  <c r="I910" i="14"/>
  <c r="H910" i="14"/>
  <c r="I909" i="14"/>
  <c r="H909" i="14"/>
  <c r="I908" i="14"/>
  <c r="H908" i="14"/>
  <c r="I907" i="14"/>
  <c r="H907" i="14"/>
  <c r="I906" i="14"/>
  <c r="H906" i="14"/>
  <c r="I905" i="14"/>
  <c r="H905" i="14"/>
  <c r="I904" i="14"/>
  <c r="H904" i="14"/>
  <c r="I903" i="14"/>
  <c r="H903" i="14"/>
  <c r="I902" i="14"/>
  <c r="H902" i="14"/>
  <c r="I901" i="14"/>
  <c r="H901" i="14"/>
  <c r="I900" i="14"/>
  <c r="I898" i="14"/>
  <c r="H898" i="14"/>
  <c r="J898" i="14" s="1"/>
  <c r="I897" i="14"/>
  <c r="H897" i="14"/>
  <c r="J897" i="14" s="1"/>
  <c r="I896" i="14"/>
  <c r="H896" i="14"/>
  <c r="J896" i="14" s="1"/>
  <c r="I895" i="14"/>
  <c r="H895" i="14"/>
  <c r="J895" i="14" s="1"/>
  <c r="I894" i="14"/>
  <c r="H894" i="14"/>
  <c r="J894" i="14" s="1"/>
  <c r="I893" i="14"/>
  <c r="H893" i="14"/>
  <c r="J893" i="14" s="1"/>
  <c r="I892" i="14"/>
  <c r="H892" i="14"/>
  <c r="J892" i="14" s="1"/>
  <c r="I891" i="14"/>
  <c r="H891" i="14"/>
  <c r="J891" i="14" s="1"/>
  <c r="I890" i="14"/>
  <c r="H890" i="14"/>
  <c r="J890" i="14" s="1"/>
  <c r="I889" i="14"/>
  <c r="H889" i="14"/>
  <c r="J889" i="14" s="1"/>
  <c r="I888" i="14"/>
  <c r="H888" i="14"/>
  <c r="J888" i="14" s="1"/>
  <c r="I885" i="14"/>
  <c r="H885" i="14"/>
  <c r="J885" i="14" s="1"/>
  <c r="I884" i="14"/>
  <c r="H884" i="14"/>
  <c r="J884" i="14" s="1"/>
  <c r="I883" i="14"/>
  <c r="H883" i="14"/>
  <c r="J883" i="14" s="1"/>
  <c r="I882" i="14"/>
  <c r="H882" i="14"/>
  <c r="J882" i="14" s="1"/>
  <c r="I881" i="14"/>
  <c r="H881" i="14"/>
  <c r="J881" i="14" s="1"/>
  <c r="I880" i="14"/>
  <c r="H880" i="14"/>
  <c r="J880" i="14" s="1"/>
  <c r="I879" i="14"/>
  <c r="H879" i="14"/>
  <c r="J879" i="14" s="1"/>
  <c r="I878" i="14"/>
  <c r="H878" i="14"/>
  <c r="J878" i="14" s="1"/>
  <c r="I877" i="14"/>
  <c r="H877" i="14"/>
  <c r="J877" i="14" s="1"/>
  <c r="I876" i="14"/>
  <c r="H876" i="14"/>
  <c r="J876" i="14" s="1"/>
  <c r="I875" i="14"/>
  <c r="H875" i="14"/>
  <c r="J875" i="14" s="1"/>
  <c r="I874" i="14"/>
  <c r="H874" i="14"/>
  <c r="J874" i="14" s="1"/>
  <c r="I873" i="14"/>
  <c r="H873" i="14"/>
  <c r="J873" i="14" s="1"/>
  <c r="I872" i="14"/>
  <c r="H872" i="14"/>
  <c r="J872" i="14" s="1"/>
  <c r="I871" i="14"/>
  <c r="H871" i="14"/>
  <c r="J871" i="14" s="1"/>
  <c r="I870" i="14"/>
  <c r="H870" i="14"/>
  <c r="J870" i="14" s="1"/>
  <c r="I869" i="14"/>
  <c r="H869" i="14"/>
  <c r="J869" i="14" s="1"/>
  <c r="E869" i="14"/>
  <c r="I867" i="14"/>
  <c r="H867" i="14"/>
  <c r="J867" i="14" s="1"/>
  <c r="I866" i="14"/>
  <c r="H866" i="14"/>
  <c r="J866" i="14" s="1"/>
  <c r="I865" i="14"/>
  <c r="H865" i="14"/>
  <c r="J865" i="14" s="1"/>
  <c r="I864" i="14"/>
  <c r="H864" i="14"/>
  <c r="J864" i="14" s="1"/>
  <c r="I863" i="14"/>
  <c r="H863" i="14"/>
  <c r="J863" i="14" s="1"/>
  <c r="I862" i="14"/>
  <c r="H862" i="14"/>
  <c r="J862" i="14" s="1"/>
  <c r="I861" i="14"/>
  <c r="H861" i="14"/>
  <c r="J861" i="14" s="1"/>
  <c r="I860" i="14"/>
  <c r="H860" i="14"/>
  <c r="J860" i="14" s="1"/>
  <c r="E859" i="14"/>
  <c r="I859" i="14" s="1"/>
  <c r="J856" i="14"/>
  <c r="I856" i="14"/>
  <c r="H856" i="14"/>
  <c r="J855" i="14"/>
  <c r="I855" i="14"/>
  <c r="H855" i="14"/>
  <c r="J854" i="14"/>
  <c r="I854" i="14"/>
  <c r="H854" i="14"/>
  <c r="J853" i="14"/>
  <c r="I853" i="14"/>
  <c r="H853" i="14"/>
  <c r="J852" i="14"/>
  <c r="I852" i="14"/>
  <c r="H852" i="14"/>
  <c r="J851" i="14"/>
  <c r="I851" i="14"/>
  <c r="H851" i="14"/>
  <c r="J850" i="14"/>
  <c r="I850" i="14"/>
  <c r="H850" i="14"/>
  <c r="J849" i="14"/>
  <c r="I849" i="14"/>
  <c r="H849" i="14"/>
  <c r="J848" i="14"/>
  <c r="I848" i="14"/>
  <c r="H848" i="14"/>
  <c r="J847" i="14"/>
  <c r="I847" i="14"/>
  <c r="H847" i="14"/>
  <c r="J846" i="14"/>
  <c r="I846" i="14"/>
  <c r="H846" i="14"/>
  <c r="J845" i="14"/>
  <c r="I845" i="14"/>
  <c r="H845" i="14"/>
  <c r="J844" i="14"/>
  <c r="I844" i="14"/>
  <c r="H844" i="14"/>
  <c r="J843" i="14"/>
  <c r="E843" i="14"/>
  <c r="I841" i="14"/>
  <c r="H841" i="14"/>
  <c r="J841" i="14" s="1"/>
  <c r="I840" i="14"/>
  <c r="H840" i="14"/>
  <c r="J840" i="14" s="1"/>
  <c r="I839" i="14"/>
  <c r="H839" i="14"/>
  <c r="J839" i="14" s="1"/>
  <c r="I838" i="14"/>
  <c r="H838" i="14"/>
  <c r="J838" i="14" s="1"/>
  <c r="I837" i="14"/>
  <c r="H837" i="14"/>
  <c r="J837" i="14" s="1"/>
  <c r="E837" i="14"/>
  <c r="I834" i="14"/>
  <c r="H834" i="14"/>
  <c r="J834" i="14" s="1"/>
  <c r="I833" i="14"/>
  <c r="H833" i="14"/>
  <c r="J833" i="14" s="1"/>
  <c r="I832" i="14"/>
  <c r="H832" i="14"/>
  <c r="J832" i="14" s="1"/>
  <c r="I831" i="14"/>
  <c r="H831" i="14"/>
  <c r="J831" i="14" s="1"/>
  <c r="I830" i="14"/>
  <c r="H830" i="14"/>
  <c r="J830" i="14" s="1"/>
  <c r="I829" i="14"/>
  <c r="H829" i="14"/>
  <c r="J829" i="14" s="1"/>
  <c r="I828" i="14"/>
  <c r="H828" i="14"/>
  <c r="J828" i="14" s="1"/>
  <c r="I827" i="14"/>
  <c r="H827" i="14"/>
  <c r="J827" i="14" s="1"/>
  <c r="I826" i="14"/>
  <c r="H826" i="14"/>
  <c r="J826" i="14" s="1"/>
  <c r="I825" i="14"/>
  <c r="H825" i="14"/>
  <c r="J825" i="14" s="1"/>
  <c r="I824" i="14"/>
  <c r="H824" i="14"/>
  <c r="J824" i="14" s="1"/>
  <c r="I823" i="14"/>
  <c r="H823" i="14"/>
  <c r="J823" i="14" s="1"/>
  <c r="I822" i="14"/>
  <c r="H822" i="14"/>
  <c r="J822" i="14" s="1"/>
  <c r="I821" i="14"/>
  <c r="H821" i="14"/>
  <c r="J821" i="14" s="1"/>
  <c r="E820" i="14"/>
  <c r="I820" i="14" s="1"/>
  <c r="I818" i="14"/>
  <c r="H818" i="14"/>
  <c r="J818" i="14" s="1"/>
  <c r="I817" i="14"/>
  <c r="H817" i="14"/>
  <c r="J817" i="14" s="1"/>
  <c r="I816" i="14"/>
  <c r="H816" i="14"/>
  <c r="J816" i="14" s="1"/>
  <c r="I815" i="14"/>
  <c r="H815" i="14"/>
  <c r="J815" i="14" s="1"/>
  <c r="I814" i="14"/>
  <c r="H814" i="14"/>
  <c r="J814" i="14" s="1"/>
  <c r="I813" i="14"/>
  <c r="H813" i="14"/>
  <c r="J813" i="14" s="1"/>
  <c r="I812" i="14"/>
  <c r="H812" i="14"/>
  <c r="J812" i="14" s="1"/>
  <c r="I811" i="14"/>
  <c r="H811" i="14"/>
  <c r="J811" i="14" s="1"/>
  <c r="I810" i="14"/>
  <c r="H810" i="14"/>
  <c r="J810" i="14" s="1"/>
  <c r="E809" i="14"/>
  <c r="I809" i="14" s="1"/>
  <c r="I806" i="14"/>
  <c r="H806" i="14"/>
  <c r="J806" i="14" s="1"/>
  <c r="I805" i="14"/>
  <c r="H805" i="14"/>
  <c r="J805" i="14" s="1"/>
  <c r="I804" i="14"/>
  <c r="H804" i="14"/>
  <c r="J804" i="14" s="1"/>
  <c r="I803" i="14"/>
  <c r="H803" i="14"/>
  <c r="J803" i="14" s="1"/>
  <c r="I802" i="14"/>
  <c r="H802" i="14"/>
  <c r="J802" i="14" s="1"/>
  <c r="I801" i="14"/>
  <c r="H801" i="14"/>
  <c r="J801" i="14" s="1"/>
  <c r="I800" i="14"/>
  <c r="H800" i="14"/>
  <c r="J800" i="14" s="1"/>
  <c r="I799" i="14"/>
  <c r="H799" i="14"/>
  <c r="J799" i="14" s="1"/>
  <c r="I798" i="14"/>
  <c r="H798" i="14"/>
  <c r="J798" i="14" s="1"/>
  <c r="I797" i="14"/>
  <c r="H797" i="14"/>
  <c r="J797" i="14" s="1"/>
  <c r="H796" i="14"/>
  <c r="J796" i="14" s="1"/>
  <c r="I794" i="14"/>
  <c r="H794" i="14"/>
  <c r="J794" i="14" s="1"/>
  <c r="I793" i="14"/>
  <c r="H793" i="14"/>
  <c r="J793" i="14" s="1"/>
  <c r="I792" i="14"/>
  <c r="H792" i="14"/>
  <c r="J792" i="14" s="1"/>
  <c r="I791" i="14"/>
  <c r="H791" i="14"/>
  <c r="J791" i="14" s="1"/>
  <c r="I790" i="14"/>
  <c r="H790" i="14"/>
  <c r="J790" i="14" s="1"/>
  <c r="I789" i="14"/>
  <c r="H789" i="14"/>
  <c r="J789" i="14" s="1"/>
  <c r="I788" i="14"/>
  <c r="H788" i="14"/>
  <c r="J788" i="14" s="1"/>
  <c r="I787" i="14"/>
  <c r="H787" i="14"/>
  <c r="J787" i="14" s="1"/>
  <c r="I786" i="14"/>
  <c r="H786" i="14"/>
  <c r="J786" i="14" s="1"/>
  <c r="E785" i="14"/>
  <c r="I785" i="14" s="1"/>
  <c r="I782" i="14"/>
  <c r="H782" i="14"/>
  <c r="I781" i="14"/>
  <c r="H781" i="14"/>
  <c r="J781" i="14" s="1"/>
  <c r="I780" i="14"/>
  <c r="H780" i="14"/>
  <c r="J780" i="14" s="1"/>
  <c r="I779" i="14"/>
  <c r="H779" i="14"/>
  <c r="J779" i="14" s="1"/>
  <c r="I778" i="14"/>
  <c r="H778" i="14"/>
  <c r="J778" i="14" s="1"/>
  <c r="I777" i="14"/>
  <c r="H777" i="14"/>
  <c r="J777" i="14" s="1"/>
  <c r="I776" i="14"/>
  <c r="H776" i="14"/>
  <c r="J776" i="14" s="1"/>
  <c r="I775" i="14"/>
  <c r="H775" i="14"/>
  <c r="J775" i="14" s="1"/>
  <c r="I774" i="14"/>
  <c r="H774" i="14"/>
  <c r="J774" i="14" s="1"/>
  <c r="I773" i="14"/>
  <c r="H773" i="14"/>
  <c r="J773" i="14" s="1"/>
  <c r="I772" i="14"/>
  <c r="H772" i="14"/>
  <c r="J772" i="14" s="1"/>
  <c r="I771" i="14"/>
  <c r="H771" i="14"/>
  <c r="J771" i="14" s="1"/>
  <c r="J769" i="14"/>
  <c r="I769" i="14"/>
  <c r="J768" i="14"/>
  <c r="I768" i="14"/>
  <c r="J767" i="14"/>
  <c r="I767" i="14"/>
  <c r="J766" i="14"/>
  <c r="I766" i="14"/>
  <c r="J765" i="14"/>
  <c r="I765" i="14"/>
  <c r="J764" i="14"/>
  <c r="I764" i="14"/>
  <c r="J763" i="14"/>
  <c r="I763" i="14"/>
  <c r="J762" i="14"/>
  <c r="I762" i="14"/>
  <c r="E761" i="14"/>
  <c r="I761" i="14" s="1"/>
  <c r="J758" i="14"/>
  <c r="I758" i="14"/>
  <c r="J757" i="14"/>
  <c r="I757" i="14"/>
  <c r="J756" i="14"/>
  <c r="I756" i="14"/>
  <c r="J755" i="14"/>
  <c r="I755" i="14"/>
  <c r="J754" i="14"/>
  <c r="I754" i="14"/>
  <c r="J753" i="14"/>
  <c r="I753" i="14"/>
  <c r="J752" i="14"/>
  <c r="I752" i="14"/>
  <c r="J751" i="14"/>
  <c r="I751" i="14"/>
  <c r="J750" i="14"/>
  <c r="I750" i="14"/>
  <c r="J749" i="14"/>
  <c r="I749" i="14"/>
  <c r="I748" i="14"/>
  <c r="H748" i="14"/>
  <c r="J748" i="14" s="1"/>
  <c r="E748" i="14"/>
  <c r="I746" i="14"/>
  <c r="H746" i="14"/>
  <c r="J746" i="14" s="1"/>
  <c r="I745" i="14"/>
  <c r="H745" i="14"/>
  <c r="J745" i="14" s="1"/>
  <c r="I744" i="14"/>
  <c r="H744" i="14"/>
  <c r="J744" i="14" s="1"/>
  <c r="I743" i="14"/>
  <c r="H743" i="14"/>
  <c r="J743" i="14" s="1"/>
  <c r="I742" i="14"/>
  <c r="H742" i="14"/>
  <c r="J742" i="14" s="1"/>
  <c r="I741" i="14"/>
  <c r="H741" i="14"/>
  <c r="J741" i="14" s="1"/>
  <c r="I740" i="14"/>
  <c r="H740" i="14"/>
  <c r="J740" i="14" s="1"/>
  <c r="I739" i="14"/>
  <c r="H739" i="14"/>
  <c r="J739" i="14" s="1"/>
  <c r="I738" i="14"/>
  <c r="H738" i="14"/>
  <c r="J738" i="14" s="1"/>
  <c r="I737" i="14"/>
  <c r="H737" i="14"/>
  <c r="J737" i="14" s="1"/>
  <c r="I733" i="14"/>
  <c r="H733" i="14"/>
  <c r="J733" i="14" s="1"/>
  <c r="I732" i="14"/>
  <c r="H732" i="14"/>
  <c r="J732" i="14" s="1"/>
  <c r="I731" i="14"/>
  <c r="H731" i="14"/>
  <c r="J731" i="14" s="1"/>
  <c r="I730" i="14"/>
  <c r="H730" i="14"/>
  <c r="J730" i="14" s="1"/>
  <c r="I729" i="14"/>
  <c r="H729" i="14"/>
  <c r="J729" i="14" s="1"/>
  <c r="I728" i="14"/>
  <c r="H728" i="14"/>
  <c r="J728" i="14" s="1"/>
  <c r="I727" i="14"/>
  <c r="H727" i="14"/>
  <c r="J727" i="14" s="1"/>
  <c r="I726" i="14"/>
  <c r="H726" i="14"/>
  <c r="J726" i="14" s="1"/>
  <c r="I725" i="14"/>
  <c r="H725" i="14"/>
  <c r="J725" i="14" s="1"/>
  <c r="I724" i="14"/>
  <c r="H724" i="14"/>
  <c r="J724" i="14" s="1"/>
  <c r="I723" i="14"/>
  <c r="H723" i="14"/>
  <c r="J723" i="14" s="1"/>
  <c r="I722" i="14"/>
  <c r="H722" i="14"/>
  <c r="J722" i="14" s="1"/>
  <c r="I721" i="14"/>
  <c r="H721" i="14"/>
  <c r="J721" i="14" s="1"/>
  <c r="I720" i="14"/>
  <c r="I717" i="14"/>
  <c r="H717" i="14"/>
  <c r="J717" i="14" s="1"/>
  <c r="I716" i="14"/>
  <c r="H716" i="14"/>
  <c r="J716" i="14" s="1"/>
  <c r="I715" i="14"/>
  <c r="H715" i="14"/>
  <c r="J715" i="14" s="1"/>
  <c r="J714" i="14"/>
  <c r="I713" i="14"/>
  <c r="H713" i="14"/>
  <c r="J713" i="14" s="1"/>
  <c r="I712" i="14"/>
  <c r="H712" i="14"/>
  <c r="J712" i="14" s="1"/>
  <c r="I711" i="14"/>
  <c r="H711" i="14"/>
  <c r="J711" i="14" s="1"/>
  <c r="I710" i="14"/>
  <c r="H710" i="14"/>
  <c r="J710" i="14" s="1"/>
  <c r="I709" i="14"/>
  <c r="H709" i="14"/>
  <c r="J709" i="14" s="1"/>
  <c r="I706" i="14"/>
  <c r="H706" i="14"/>
  <c r="J706" i="14" s="1"/>
  <c r="I705" i="14"/>
  <c r="H705" i="14"/>
  <c r="J705" i="14" s="1"/>
  <c r="I704" i="14"/>
  <c r="H704" i="14"/>
  <c r="J704" i="14" s="1"/>
  <c r="I703" i="14"/>
  <c r="H703" i="14"/>
  <c r="J703" i="14" s="1"/>
  <c r="I702" i="14"/>
  <c r="H702" i="14"/>
  <c r="J702" i="14" s="1"/>
  <c r="I701" i="14"/>
  <c r="H701" i="14"/>
  <c r="J701" i="14" s="1"/>
  <c r="I700" i="14"/>
  <c r="H700" i="14"/>
  <c r="J700" i="14" s="1"/>
  <c r="I699" i="14"/>
  <c r="H699" i="14"/>
  <c r="J699" i="14" s="1"/>
  <c r="I698" i="14"/>
  <c r="H698" i="14"/>
  <c r="J698" i="14" s="1"/>
  <c r="E697" i="14"/>
  <c r="I697" i="14" s="1"/>
  <c r="I695" i="14"/>
  <c r="H695" i="14"/>
  <c r="J695" i="14" s="1"/>
  <c r="I694" i="14"/>
  <c r="H694" i="14"/>
  <c r="J694" i="14" s="1"/>
  <c r="I693" i="14"/>
  <c r="H693" i="14"/>
  <c r="J693" i="14" s="1"/>
  <c r="I692" i="14"/>
  <c r="H692" i="14"/>
  <c r="J692" i="14" s="1"/>
  <c r="I691" i="14"/>
  <c r="H691" i="14"/>
  <c r="J691" i="14" s="1"/>
  <c r="I690" i="14"/>
  <c r="H690" i="14"/>
  <c r="J690" i="14" s="1"/>
  <c r="I689" i="14"/>
  <c r="H689" i="14"/>
  <c r="J689" i="14" s="1"/>
  <c r="E688" i="14"/>
  <c r="I685" i="14"/>
  <c r="H685" i="14"/>
  <c r="J685" i="14" s="1"/>
  <c r="I684" i="14"/>
  <c r="H684" i="14"/>
  <c r="J684" i="14" s="1"/>
  <c r="I683" i="14"/>
  <c r="H683" i="14"/>
  <c r="J683" i="14" s="1"/>
  <c r="I682" i="14"/>
  <c r="H682" i="14"/>
  <c r="J682" i="14" s="1"/>
  <c r="I681" i="14"/>
  <c r="H681" i="14"/>
  <c r="J681" i="14" s="1"/>
  <c r="I680" i="14"/>
  <c r="H680" i="14"/>
  <c r="J680" i="14" s="1"/>
  <c r="I679" i="14"/>
  <c r="H679" i="14"/>
  <c r="J679" i="14" s="1"/>
  <c r="I678" i="14"/>
  <c r="H678" i="14"/>
  <c r="J678" i="14" s="1"/>
  <c r="E677" i="14"/>
  <c r="I677" i="14" s="1"/>
  <c r="I675" i="14"/>
  <c r="H675" i="14"/>
  <c r="J675" i="14" s="1"/>
  <c r="I674" i="14"/>
  <c r="H674" i="14"/>
  <c r="J674" i="14" s="1"/>
  <c r="I673" i="14"/>
  <c r="H673" i="14"/>
  <c r="J673" i="14" s="1"/>
  <c r="I672" i="14"/>
  <c r="H672" i="14"/>
  <c r="J672" i="14" s="1"/>
  <c r="I671" i="14"/>
  <c r="H671" i="14"/>
  <c r="J671" i="14" s="1"/>
  <c r="I670" i="14"/>
  <c r="H670" i="14"/>
  <c r="J670" i="14" s="1"/>
  <c r="I669" i="14"/>
  <c r="H669" i="14"/>
  <c r="J669" i="14" s="1"/>
  <c r="I668" i="14"/>
  <c r="H668" i="14"/>
  <c r="J668" i="14" s="1"/>
  <c r="I667" i="14"/>
  <c r="H667" i="14"/>
  <c r="J667" i="14" s="1"/>
  <c r="I666" i="14"/>
  <c r="H666" i="14"/>
  <c r="J666" i="14" s="1"/>
  <c r="E665" i="14"/>
  <c r="I661" i="14"/>
  <c r="H661" i="14"/>
  <c r="I660" i="14"/>
  <c r="H660" i="14"/>
  <c r="I659" i="14"/>
  <c r="H659" i="14"/>
  <c r="I658" i="14"/>
  <c r="H658" i="14"/>
  <c r="I657" i="14"/>
  <c r="H657" i="14"/>
  <c r="I656" i="14"/>
  <c r="H656" i="14"/>
  <c r="I655" i="14"/>
  <c r="H655" i="14"/>
  <c r="I654" i="14"/>
  <c r="H654" i="14"/>
  <c r="I653" i="14"/>
  <c r="H653" i="14"/>
  <c r="I652" i="14"/>
  <c r="H652" i="14"/>
  <c r="I651" i="14"/>
  <c r="H651" i="14"/>
  <c r="E650" i="14"/>
  <c r="H650" i="14" s="1"/>
  <c r="J650" i="14" s="1"/>
  <c r="I648" i="14"/>
  <c r="H648" i="14"/>
  <c r="J648" i="14" s="1"/>
  <c r="I647" i="14"/>
  <c r="H647" i="14"/>
  <c r="J647" i="14" s="1"/>
  <c r="I646" i="14"/>
  <c r="H646" i="14"/>
  <c r="J646" i="14" s="1"/>
  <c r="I645" i="14"/>
  <c r="H645" i="14"/>
  <c r="J645" i="14" s="1"/>
  <c r="I644" i="14"/>
  <c r="H644" i="14"/>
  <c r="J644" i="14" s="1"/>
  <c r="I643" i="14"/>
  <c r="H643" i="14"/>
  <c r="J643" i="14" s="1"/>
  <c r="I642" i="14"/>
  <c r="H642" i="14"/>
  <c r="J642" i="14" s="1"/>
  <c r="E641" i="14"/>
  <c r="I637" i="14"/>
  <c r="H637" i="14"/>
  <c r="J637" i="14" s="1"/>
  <c r="I636" i="14"/>
  <c r="H636" i="14"/>
  <c r="J636" i="14" s="1"/>
  <c r="I635" i="14"/>
  <c r="H635" i="14"/>
  <c r="J635" i="14" s="1"/>
  <c r="I634" i="14"/>
  <c r="H634" i="14"/>
  <c r="J634" i="14" s="1"/>
  <c r="I633" i="14"/>
  <c r="H633" i="14"/>
  <c r="J633" i="14" s="1"/>
  <c r="I632" i="14"/>
  <c r="H632" i="14"/>
  <c r="J632" i="14" s="1"/>
  <c r="I631" i="14"/>
  <c r="H631" i="14"/>
  <c r="J631" i="14" s="1"/>
  <c r="I630" i="14"/>
  <c r="H630" i="14"/>
  <c r="J630" i="14" s="1"/>
  <c r="I629" i="14"/>
  <c r="H629" i="14"/>
  <c r="J629" i="14" s="1"/>
  <c r="I628" i="14"/>
  <c r="H628" i="14"/>
  <c r="J628" i="14" s="1"/>
  <c r="I627" i="14"/>
  <c r="H627" i="14"/>
  <c r="J627" i="14" s="1"/>
  <c r="I626" i="14"/>
  <c r="H626" i="14"/>
  <c r="J626" i="14" s="1"/>
  <c r="I625" i="14"/>
  <c r="E625" i="14"/>
  <c r="I623" i="14"/>
  <c r="H623" i="14"/>
  <c r="J623" i="14" s="1"/>
  <c r="I622" i="14"/>
  <c r="H622" i="14"/>
  <c r="J622" i="14" s="1"/>
  <c r="I621" i="14"/>
  <c r="H621" i="14"/>
  <c r="J621" i="14" s="1"/>
  <c r="I620" i="14"/>
  <c r="H620" i="14"/>
  <c r="J620" i="14" s="1"/>
  <c r="I619" i="14"/>
  <c r="H619" i="14"/>
  <c r="J619" i="14" s="1"/>
  <c r="I618" i="14"/>
  <c r="H618" i="14"/>
  <c r="J618" i="14" s="1"/>
  <c r="I617" i="14"/>
  <c r="H617" i="14"/>
  <c r="J617" i="14" s="1"/>
  <c r="I616" i="14"/>
  <c r="H616" i="14"/>
  <c r="J616" i="14" s="1"/>
  <c r="E615" i="14"/>
  <c r="J611" i="14"/>
  <c r="I611" i="14"/>
  <c r="H611" i="14"/>
  <c r="J610" i="14"/>
  <c r="I610" i="14"/>
  <c r="H610" i="14"/>
  <c r="J609" i="14"/>
  <c r="I609" i="14"/>
  <c r="H609" i="14"/>
  <c r="J608" i="14"/>
  <c r="I608" i="14"/>
  <c r="H608" i="14"/>
  <c r="J607" i="14"/>
  <c r="I607" i="14"/>
  <c r="H607" i="14"/>
  <c r="J606" i="14"/>
  <c r="I606" i="14"/>
  <c r="H606" i="14"/>
  <c r="J605" i="14"/>
  <c r="I605" i="14"/>
  <c r="H605" i="14"/>
  <c r="J604" i="14"/>
  <c r="E604" i="14"/>
  <c r="H604" i="14" s="1"/>
  <c r="I602" i="14"/>
  <c r="H602" i="14"/>
  <c r="J602" i="14" s="1"/>
  <c r="I601" i="14"/>
  <c r="H601" i="14"/>
  <c r="J601" i="14" s="1"/>
  <c r="I600" i="14"/>
  <c r="H600" i="14"/>
  <c r="J600" i="14" s="1"/>
  <c r="I599" i="14"/>
  <c r="H599" i="14"/>
  <c r="J599" i="14" s="1"/>
  <c r="I598" i="14"/>
  <c r="H598" i="14"/>
  <c r="J598" i="14" s="1"/>
  <c r="I597" i="14"/>
  <c r="H597" i="14"/>
  <c r="J597" i="14" s="1"/>
  <c r="I596" i="14"/>
  <c r="H596" i="14"/>
  <c r="J596" i="14" s="1"/>
  <c r="I595" i="14"/>
  <c r="H595" i="14"/>
  <c r="J595" i="14" s="1"/>
  <c r="I594" i="14"/>
  <c r="H594" i="14"/>
  <c r="J594" i="14" s="1"/>
  <c r="I593" i="14"/>
  <c r="H593" i="14"/>
  <c r="J593" i="14" s="1"/>
  <c r="E592" i="14"/>
  <c r="I588" i="14"/>
  <c r="H588" i="14"/>
  <c r="J588" i="14" s="1"/>
  <c r="I587" i="14"/>
  <c r="H587" i="14"/>
  <c r="J587" i="14" s="1"/>
  <c r="I586" i="14"/>
  <c r="H586" i="14"/>
  <c r="J586" i="14" s="1"/>
  <c r="I585" i="14"/>
  <c r="H585" i="14"/>
  <c r="J585" i="14" s="1"/>
  <c r="I584" i="14"/>
  <c r="H584" i="14"/>
  <c r="J584" i="14" s="1"/>
  <c r="I583" i="14"/>
  <c r="H583" i="14"/>
  <c r="J583" i="14" s="1"/>
  <c r="I582" i="14"/>
  <c r="H582" i="14"/>
  <c r="J582" i="14" s="1"/>
  <c r="I581" i="14"/>
  <c r="H581" i="14"/>
  <c r="J581" i="14" s="1"/>
  <c r="I580" i="14"/>
  <c r="H580" i="14"/>
  <c r="J580" i="14" s="1"/>
  <c r="I579" i="14"/>
  <c r="H579" i="14"/>
  <c r="J579" i="14" s="1"/>
  <c r="I578" i="14"/>
  <c r="H578" i="14"/>
  <c r="J578" i="14" s="1"/>
  <c r="I577" i="14"/>
  <c r="E577" i="14"/>
  <c r="I575" i="14"/>
  <c r="H575" i="14"/>
  <c r="J575" i="14" s="1"/>
  <c r="I574" i="14"/>
  <c r="H574" i="14"/>
  <c r="J574" i="14" s="1"/>
  <c r="I573" i="14"/>
  <c r="H573" i="14"/>
  <c r="J573" i="14" s="1"/>
  <c r="I572" i="14"/>
  <c r="H572" i="14"/>
  <c r="J572" i="14" s="1"/>
  <c r="I571" i="14"/>
  <c r="H571" i="14"/>
  <c r="J571" i="14" s="1"/>
  <c r="I570" i="14"/>
  <c r="H570" i="14"/>
  <c r="J570" i="14" s="1"/>
  <c r="I569" i="14"/>
  <c r="H569" i="14"/>
  <c r="J569" i="14" s="1"/>
  <c r="I568" i="14"/>
  <c r="H568" i="14"/>
  <c r="J568" i="14" s="1"/>
  <c r="I567" i="14"/>
  <c r="H567" i="14"/>
  <c r="J567" i="14" s="1"/>
  <c r="H566" i="14"/>
  <c r="J566" i="14" s="1"/>
  <c r="E566" i="14"/>
  <c r="I563" i="14"/>
  <c r="H563" i="14"/>
  <c r="J563" i="14" s="1"/>
  <c r="I562" i="14"/>
  <c r="H562" i="14"/>
  <c r="J562" i="14" s="1"/>
  <c r="I561" i="14"/>
  <c r="H561" i="14"/>
  <c r="J561" i="14" s="1"/>
  <c r="I560" i="14"/>
  <c r="H560" i="14"/>
  <c r="J560" i="14" s="1"/>
  <c r="I559" i="14"/>
  <c r="H559" i="14"/>
  <c r="J559" i="14" s="1"/>
  <c r="I558" i="14"/>
  <c r="H558" i="14"/>
  <c r="J558" i="14" s="1"/>
  <c r="I557" i="14"/>
  <c r="H557" i="14"/>
  <c r="J557" i="14" s="1"/>
  <c r="I556" i="14"/>
  <c r="H556" i="14"/>
  <c r="J556" i="14" s="1"/>
  <c r="I555" i="14"/>
  <c r="H555" i="14"/>
  <c r="J555" i="14" s="1"/>
  <c r="I554" i="14"/>
  <c r="H554" i="14"/>
  <c r="J554" i="14" s="1"/>
  <c r="I553" i="14"/>
  <c r="H553" i="14"/>
  <c r="J553" i="14" s="1"/>
  <c r="I552" i="14"/>
  <c r="H552" i="14"/>
  <c r="J552" i="14" s="1"/>
  <c r="I551" i="14"/>
  <c r="H551" i="14"/>
  <c r="J551" i="14" s="1"/>
  <c r="I550" i="14"/>
  <c r="H550" i="14"/>
  <c r="J550" i="14" s="1"/>
  <c r="I549" i="14"/>
  <c r="H549" i="14"/>
  <c r="J549" i="14" s="1"/>
  <c r="I548" i="14"/>
  <c r="H548" i="14"/>
  <c r="J548" i="14" s="1"/>
  <c r="I547" i="14"/>
  <c r="H547" i="14"/>
  <c r="J547" i="14" s="1"/>
  <c r="I546" i="14"/>
  <c r="H546" i="14"/>
  <c r="J546" i="14" s="1"/>
  <c r="I545" i="14"/>
  <c r="H545" i="14"/>
  <c r="J545" i="14" s="1"/>
  <c r="I544" i="14"/>
  <c r="H544" i="14"/>
  <c r="J544" i="14" s="1"/>
  <c r="E543" i="14"/>
  <c r="I541" i="14"/>
  <c r="H541" i="14"/>
  <c r="J541" i="14" s="1"/>
  <c r="I540" i="14"/>
  <c r="H540" i="14"/>
  <c r="J540" i="14" s="1"/>
  <c r="I539" i="14"/>
  <c r="H539" i="14"/>
  <c r="J539" i="14" s="1"/>
  <c r="I538" i="14"/>
  <c r="H538" i="14"/>
  <c r="J538" i="14" s="1"/>
  <c r="I537" i="14"/>
  <c r="H537" i="14"/>
  <c r="J537" i="14" s="1"/>
  <c r="I536" i="14"/>
  <c r="H536" i="14"/>
  <c r="J536" i="14" s="1"/>
  <c r="I535" i="14"/>
  <c r="H535" i="14"/>
  <c r="J535" i="14" s="1"/>
  <c r="E534" i="14"/>
  <c r="I534" i="14" s="1"/>
  <c r="I531" i="14"/>
  <c r="H531" i="14"/>
  <c r="J531" i="14" s="1"/>
  <c r="I530" i="14"/>
  <c r="H530" i="14"/>
  <c r="J530" i="14" s="1"/>
  <c r="I529" i="14"/>
  <c r="H529" i="14"/>
  <c r="J529" i="14" s="1"/>
  <c r="I528" i="14"/>
  <c r="H528" i="14"/>
  <c r="J528" i="14" s="1"/>
  <c r="I527" i="14"/>
  <c r="H527" i="14"/>
  <c r="J527" i="14" s="1"/>
  <c r="I526" i="14"/>
  <c r="H526" i="14"/>
  <c r="J526" i="14" s="1"/>
  <c r="I525" i="14"/>
  <c r="H525" i="14"/>
  <c r="J525" i="14" s="1"/>
  <c r="I524" i="14"/>
  <c r="H524" i="14"/>
  <c r="J524" i="14" s="1"/>
  <c r="I523" i="14"/>
  <c r="H523" i="14"/>
  <c r="J523" i="14" s="1"/>
  <c r="I522" i="14"/>
  <c r="H522" i="14"/>
  <c r="J522" i="14" s="1"/>
  <c r="I521" i="14"/>
  <c r="H521" i="14"/>
  <c r="J521" i="14" s="1"/>
  <c r="I520" i="14"/>
  <c r="H520" i="14"/>
  <c r="J520" i="14" s="1"/>
  <c r="I519" i="14"/>
  <c r="H519" i="14"/>
  <c r="J519" i="14" s="1"/>
  <c r="E518" i="14"/>
  <c r="I518" i="14" s="1"/>
  <c r="J516" i="14"/>
  <c r="I516" i="14"/>
  <c r="J515" i="14"/>
  <c r="I515" i="14"/>
  <c r="J514" i="14"/>
  <c r="I514" i="14"/>
  <c r="J513" i="14"/>
  <c r="I513" i="14"/>
  <c r="J512" i="14"/>
  <c r="I512" i="14"/>
  <c r="J511" i="14"/>
  <c r="I511" i="14"/>
  <c r="J510" i="14"/>
  <c r="I510" i="14"/>
  <c r="J509" i="14"/>
  <c r="I509" i="14"/>
  <c r="I508" i="14"/>
  <c r="E508" i="14"/>
  <c r="J505" i="14"/>
  <c r="I505" i="14"/>
  <c r="J504" i="14"/>
  <c r="I504" i="14"/>
  <c r="J503" i="14"/>
  <c r="I503" i="14"/>
  <c r="J502" i="14"/>
  <c r="I502" i="14"/>
  <c r="J501" i="14"/>
  <c r="I501" i="14"/>
  <c r="J500" i="14"/>
  <c r="I500" i="14"/>
  <c r="J499" i="14"/>
  <c r="I499" i="14"/>
  <c r="J498" i="14"/>
  <c r="I498" i="14"/>
  <c r="J497" i="14"/>
  <c r="I497" i="14"/>
  <c r="J496" i="14"/>
  <c r="I496" i="14"/>
  <c r="J495" i="14"/>
  <c r="I495" i="14"/>
  <c r="J494" i="14"/>
  <c r="I494" i="14"/>
  <c r="J493" i="14"/>
  <c r="I493" i="14"/>
  <c r="E492" i="14"/>
  <c r="I492" i="14" s="1"/>
  <c r="I490" i="14"/>
  <c r="H490" i="14"/>
  <c r="J490" i="14" s="1"/>
  <c r="I489" i="14"/>
  <c r="H489" i="14"/>
  <c r="J489" i="14" s="1"/>
  <c r="I488" i="14"/>
  <c r="H488" i="14"/>
  <c r="J488" i="14" s="1"/>
  <c r="I487" i="14"/>
  <c r="H487" i="14"/>
  <c r="J487" i="14" s="1"/>
  <c r="I486" i="14"/>
  <c r="H486" i="14"/>
  <c r="J486" i="14" s="1"/>
  <c r="I485" i="14"/>
  <c r="H485" i="14"/>
  <c r="J485" i="14" s="1"/>
  <c r="I484" i="14"/>
  <c r="H484" i="14"/>
  <c r="J484" i="14" s="1"/>
  <c r="I483" i="14"/>
  <c r="H483" i="14"/>
  <c r="J483" i="14" s="1"/>
  <c r="E482" i="14"/>
  <c r="I478" i="14"/>
  <c r="H478" i="14"/>
  <c r="J478" i="14" s="1"/>
  <c r="I477" i="14"/>
  <c r="H477" i="14"/>
  <c r="J477" i="14" s="1"/>
  <c r="I476" i="14"/>
  <c r="H476" i="14"/>
  <c r="J476" i="14" s="1"/>
  <c r="I475" i="14"/>
  <c r="H475" i="14"/>
  <c r="J475" i="14" s="1"/>
  <c r="I474" i="14"/>
  <c r="H474" i="14"/>
  <c r="J474" i="14" s="1"/>
  <c r="I473" i="14"/>
  <c r="H473" i="14"/>
  <c r="J473" i="14" s="1"/>
  <c r="E472" i="14"/>
  <c r="I472" i="14" s="1"/>
  <c r="I470" i="14"/>
  <c r="H470" i="14"/>
  <c r="J470" i="14" s="1"/>
  <c r="I469" i="14"/>
  <c r="H469" i="14"/>
  <c r="J469" i="14" s="1"/>
  <c r="I468" i="14"/>
  <c r="H468" i="14"/>
  <c r="J468" i="14" s="1"/>
  <c r="I467" i="14"/>
  <c r="H467" i="14"/>
  <c r="J467" i="14" s="1"/>
  <c r="I466" i="14"/>
  <c r="H466" i="14"/>
  <c r="J466" i="14" s="1"/>
  <c r="I465" i="14"/>
  <c r="H465" i="14"/>
  <c r="J465" i="14" s="1"/>
  <c r="I464" i="14"/>
  <c r="H464" i="14"/>
  <c r="J464" i="14" s="1"/>
  <c r="E463" i="14"/>
  <c r="I459" i="14"/>
  <c r="H459" i="14"/>
  <c r="J459" i="14" s="1"/>
  <c r="I458" i="14"/>
  <c r="H458" i="14"/>
  <c r="J458" i="14" s="1"/>
  <c r="I457" i="14"/>
  <c r="H457" i="14"/>
  <c r="J457" i="14" s="1"/>
  <c r="I456" i="14"/>
  <c r="H456" i="14"/>
  <c r="J456" i="14" s="1"/>
  <c r="I455" i="14"/>
  <c r="H455" i="14"/>
  <c r="J455" i="14" s="1"/>
  <c r="I454" i="14"/>
  <c r="H454" i="14"/>
  <c r="J454" i="14" s="1"/>
  <c r="I453" i="14"/>
  <c r="H453" i="14"/>
  <c r="J453" i="14" s="1"/>
  <c r="I452" i="14"/>
  <c r="H452" i="14"/>
  <c r="J452" i="14" s="1"/>
  <c r="I451" i="14"/>
  <c r="H451" i="14"/>
  <c r="J451" i="14" s="1"/>
  <c r="I450" i="14"/>
  <c r="H450" i="14"/>
  <c r="J450" i="14" s="1"/>
  <c r="I449" i="14"/>
  <c r="E449" i="14"/>
  <c r="I447" i="14"/>
  <c r="H447" i="14"/>
  <c r="J447" i="14" s="1"/>
  <c r="I446" i="14"/>
  <c r="H446" i="14"/>
  <c r="J446" i="14" s="1"/>
  <c r="I445" i="14"/>
  <c r="H445" i="14"/>
  <c r="J445" i="14" s="1"/>
  <c r="I444" i="14"/>
  <c r="H444" i="14"/>
  <c r="J444" i="14" s="1"/>
  <c r="I443" i="14"/>
  <c r="H443" i="14"/>
  <c r="J443" i="14" s="1"/>
  <c r="I442" i="14"/>
  <c r="H442" i="14"/>
  <c r="J442" i="14" s="1"/>
  <c r="I441" i="14"/>
  <c r="H441" i="14"/>
  <c r="J441" i="14" s="1"/>
  <c r="I440" i="14"/>
  <c r="H440" i="14"/>
  <c r="J440" i="14" s="1"/>
  <c r="I439" i="14"/>
  <c r="H439" i="14"/>
  <c r="J439" i="14" s="1"/>
  <c r="I438" i="14"/>
  <c r="H438" i="14"/>
  <c r="J438" i="14" s="1"/>
  <c r="E437" i="14"/>
  <c r="I434" i="14"/>
  <c r="H434" i="14"/>
  <c r="J434" i="14" s="1"/>
  <c r="I433" i="14"/>
  <c r="H433" i="14"/>
  <c r="J433" i="14" s="1"/>
  <c r="I432" i="14"/>
  <c r="H432" i="14"/>
  <c r="J432" i="14" s="1"/>
  <c r="I431" i="14"/>
  <c r="H431" i="14"/>
  <c r="J431" i="14" s="1"/>
  <c r="I430" i="14"/>
  <c r="H430" i="14"/>
  <c r="J430" i="14" s="1"/>
  <c r="I429" i="14"/>
  <c r="H429" i="14"/>
  <c r="J429" i="14" s="1"/>
  <c r="I428" i="14"/>
  <c r="H428" i="14"/>
  <c r="J428" i="14" s="1"/>
  <c r="I427" i="14"/>
  <c r="H427" i="14"/>
  <c r="J427" i="14" s="1"/>
  <c r="I426" i="14"/>
  <c r="H426" i="14"/>
  <c r="J426" i="14" s="1"/>
  <c r="I425" i="14"/>
  <c r="H425" i="14"/>
  <c r="J425" i="14" s="1"/>
  <c r="I424" i="14"/>
  <c r="H424" i="14"/>
  <c r="J424" i="14" s="1"/>
  <c r="I423" i="14"/>
  <c r="H423" i="14"/>
  <c r="J423" i="14" s="1"/>
  <c r="I422" i="14"/>
  <c r="H422" i="14"/>
  <c r="J422" i="14" s="1"/>
  <c r="I421" i="14"/>
  <c r="H421" i="14"/>
  <c r="J421" i="14" s="1"/>
  <c r="I420" i="14"/>
  <c r="H420" i="14"/>
  <c r="J420" i="14" s="1"/>
  <c r="I419" i="14"/>
  <c r="H419" i="14"/>
  <c r="J419" i="14" s="1"/>
  <c r="I418" i="14"/>
  <c r="H418" i="14"/>
  <c r="J418" i="14" s="1"/>
  <c r="I417" i="14"/>
  <c r="H417" i="14"/>
  <c r="J417" i="14" s="1"/>
  <c r="I416" i="14"/>
  <c r="H416" i="14"/>
  <c r="J416" i="14" s="1"/>
  <c r="H415" i="14"/>
  <c r="J415" i="14" s="1"/>
  <c r="E415" i="14"/>
  <c r="I413" i="14"/>
  <c r="H413" i="14"/>
  <c r="J413" i="14" s="1"/>
  <c r="I412" i="14"/>
  <c r="H412" i="14"/>
  <c r="J412" i="14" s="1"/>
  <c r="I411" i="14"/>
  <c r="H411" i="14"/>
  <c r="J411" i="14" s="1"/>
  <c r="I410" i="14"/>
  <c r="H410" i="14"/>
  <c r="J410" i="14" s="1"/>
  <c r="I409" i="14"/>
  <c r="H409" i="14"/>
  <c r="J409" i="14" s="1"/>
  <c r="I408" i="14"/>
  <c r="H408" i="14"/>
  <c r="J408" i="14" s="1"/>
  <c r="I407" i="14"/>
  <c r="H407" i="14"/>
  <c r="J407" i="14" s="1"/>
  <c r="I406" i="14"/>
  <c r="H406" i="14"/>
  <c r="J406" i="14" s="1"/>
  <c r="I405" i="14"/>
  <c r="H405" i="14"/>
  <c r="J405" i="14" s="1"/>
  <c r="I404" i="14"/>
  <c r="H404" i="14"/>
  <c r="J404" i="14" s="1"/>
  <c r="I403" i="14"/>
  <c r="H403" i="14"/>
  <c r="J403" i="14" s="1"/>
  <c r="I402" i="14"/>
  <c r="H402" i="14"/>
  <c r="J402" i="14" s="1"/>
  <c r="E401" i="14"/>
  <c r="I398" i="14"/>
  <c r="H398" i="14"/>
  <c r="J398" i="14" s="1"/>
  <c r="I397" i="14"/>
  <c r="H397" i="14"/>
  <c r="J397" i="14" s="1"/>
  <c r="I396" i="14"/>
  <c r="H396" i="14"/>
  <c r="J396" i="14" s="1"/>
  <c r="I395" i="14"/>
  <c r="H395" i="14"/>
  <c r="J395" i="14" s="1"/>
  <c r="I394" i="14"/>
  <c r="H394" i="14"/>
  <c r="J394" i="14" s="1"/>
  <c r="I393" i="14"/>
  <c r="H393" i="14"/>
  <c r="J393" i="14" s="1"/>
  <c r="I392" i="14"/>
  <c r="H392" i="14"/>
  <c r="J392" i="14" s="1"/>
  <c r="I391" i="14"/>
  <c r="H391" i="14"/>
  <c r="J391" i="14" s="1"/>
  <c r="I390" i="14"/>
  <c r="H390" i="14"/>
  <c r="J390" i="14" s="1"/>
  <c r="I389" i="14"/>
  <c r="H389" i="14"/>
  <c r="J389" i="14" s="1"/>
  <c r="I388" i="14"/>
  <c r="H388" i="14"/>
  <c r="J388" i="14" s="1"/>
  <c r="I387" i="14"/>
  <c r="H387" i="14"/>
  <c r="J387" i="14" s="1"/>
  <c r="I386" i="14"/>
  <c r="H386" i="14"/>
  <c r="J386" i="14" s="1"/>
  <c r="I385" i="14"/>
  <c r="H385" i="14"/>
  <c r="J385" i="14" s="1"/>
  <c r="I384" i="14"/>
  <c r="H384" i="14"/>
  <c r="J384" i="14" s="1"/>
  <c r="I383" i="14"/>
  <c r="H383" i="14"/>
  <c r="J383" i="14" s="1"/>
  <c r="I382" i="14"/>
  <c r="H382" i="14"/>
  <c r="J382" i="14" s="1"/>
  <c r="I381" i="14"/>
  <c r="H381" i="14"/>
  <c r="J381" i="14" s="1"/>
  <c r="I380" i="14"/>
  <c r="H380" i="14"/>
  <c r="J380" i="14" s="1"/>
  <c r="E379" i="14"/>
  <c r="I379" i="14" s="1"/>
  <c r="I377" i="14"/>
  <c r="H377" i="14"/>
  <c r="J377" i="14" s="1"/>
  <c r="I376" i="14"/>
  <c r="H376" i="14"/>
  <c r="J376" i="14" s="1"/>
  <c r="I375" i="14"/>
  <c r="H375" i="14"/>
  <c r="J375" i="14" s="1"/>
  <c r="I374" i="14"/>
  <c r="H374" i="14"/>
  <c r="J374" i="14" s="1"/>
  <c r="I373" i="14"/>
  <c r="H373" i="14"/>
  <c r="J373" i="14" s="1"/>
  <c r="I372" i="14"/>
  <c r="H372" i="14"/>
  <c r="J372" i="14" s="1"/>
  <c r="I371" i="14"/>
  <c r="H371" i="14"/>
  <c r="J371" i="14" s="1"/>
  <c r="I370" i="14"/>
  <c r="H370" i="14"/>
  <c r="J370" i="14" s="1"/>
  <c r="I369" i="14"/>
  <c r="H369" i="14"/>
  <c r="J369" i="14" s="1"/>
  <c r="E368" i="14"/>
  <c r="I364" i="14"/>
  <c r="H364" i="14"/>
  <c r="J364" i="14" s="1"/>
  <c r="I363" i="14"/>
  <c r="H363" i="14"/>
  <c r="J363" i="14" s="1"/>
  <c r="I362" i="14"/>
  <c r="H362" i="14"/>
  <c r="J362" i="14" s="1"/>
  <c r="I361" i="14"/>
  <c r="H361" i="14"/>
  <c r="J361" i="14" s="1"/>
  <c r="I360" i="14"/>
  <c r="H360" i="14"/>
  <c r="J360" i="14" s="1"/>
  <c r="I359" i="14"/>
  <c r="H359" i="14"/>
  <c r="J359" i="14" s="1"/>
  <c r="I358" i="14"/>
  <c r="E358" i="14"/>
  <c r="J356" i="14"/>
  <c r="I356" i="14"/>
  <c r="J355" i="14"/>
  <c r="I355" i="14"/>
  <c r="J354" i="14"/>
  <c r="I354" i="14"/>
  <c r="J353" i="14"/>
  <c r="I353" i="14"/>
  <c r="J352" i="14"/>
  <c r="I352" i="14"/>
  <c r="J351" i="14"/>
  <c r="I351" i="14"/>
  <c r="J350" i="14"/>
  <c r="I350" i="14"/>
  <c r="J349" i="14"/>
  <c r="I349" i="14"/>
  <c r="J348" i="14"/>
  <c r="I348" i="14"/>
  <c r="J347" i="14"/>
  <c r="I347" i="14"/>
  <c r="J346" i="14"/>
  <c r="I346" i="14"/>
  <c r="E345" i="14"/>
  <c r="I342" i="14"/>
  <c r="H342" i="14"/>
  <c r="I341" i="14"/>
  <c r="H341" i="14"/>
  <c r="I340" i="14"/>
  <c r="H340" i="14"/>
  <c r="I339" i="14"/>
  <c r="H339" i="14"/>
  <c r="I338" i="14"/>
  <c r="H338" i="14"/>
  <c r="I337" i="14"/>
  <c r="H337" i="14"/>
  <c r="I336" i="14"/>
  <c r="H336" i="14"/>
  <c r="I335" i="14"/>
  <c r="H335" i="14"/>
  <c r="I334" i="14"/>
  <c r="H334" i="14"/>
  <c r="I333" i="14"/>
  <c r="H333" i="14"/>
  <c r="I332" i="14"/>
  <c r="H332" i="14"/>
  <c r="I331" i="14"/>
  <c r="H331" i="14"/>
  <c r="I330" i="14"/>
  <c r="I328" i="14"/>
  <c r="H328" i="14"/>
  <c r="J328" i="14" s="1"/>
  <c r="I327" i="14"/>
  <c r="H327" i="14"/>
  <c r="J327" i="14" s="1"/>
  <c r="I326" i="14"/>
  <c r="H326" i="14"/>
  <c r="J326" i="14" s="1"/>
  <c r="I325" i="14"/>
  <c r="H325" i="14"/>
  <c r="J325" i="14" s="1"/>
  <c r="I324" i="14"/>
  <c r="H324" i="14"/>
  <c r="J324" i="14" s="1"/>
  <c r="I323" i="14"/>
  <c r="H323" i="14"/>
  <c r="J323" i="14" s="1"/>
  <c r="I322" i="14"/>
  <c r="H322" i="14"/>
  <c r="J322" i="14" s="1"/>
  <c r="I321" i="14"/>
  <c r="E321" i="14"/>
  <c r="J318" i="14"/>
  <c r="I318" i="14"/>
  <c r="J317" i="14"/>
  <c r="I317" i="14"/>
  <c r="J316" i="14"/>
  <c r="I316" i="14"/>
  <c r="J315" i="14"/>
  <c r="I315" i="14"/>
  <c r="J314" i="14"/>
  <c r="I314" i="14"/>
  <c r="J313" i="14"/>
  <c r="I313" i="14"/>
  <c r="J312" i="14"/>
  <c r="I312" i="14"/>
  <c r="J311" i="14"/>
  <c r="I311" i="14"/>
  <c r="J310" i="14"/>
  <c r="I310" i="14"/>
  <c r="J309" i="14"/>
  <c r="I309" i="14"/>
  <c r="J308" i="14"/>
  <c r="I308" i="14"/>
  <c r="J307" i="14"/>
  <c r="I307" i="14"/>
  <c r="J306" i="14"/>
  <c r="I306" i="14"/>
  <c r="J305" i="14"/>
  <c r="I305" i="14"/>
  <c r="E304" i="14"/>
  <c r="I302" i="14"/>
  <c r="H302" i="14"/>
  <c r="J302" i="14" s="1"/>
  <c r="I301" i="14"/>
  <c r="H301" i="14"/>
  <c r="J301" i="14" s="1"/>
  <c r="I300" i="14"/>
  <c r="H300" i="14"/>
  <c r="J300" i="14" s="1"/>
  <c r="I299" i="14"/>
  <c r="H299" i="14"/>
  <c r="J299" i="14" s="1"/>
  <c r="I298" i="14"/>
  <c r="H298" i="14"/>
  <c r="J298" i="14" s="1"/>
  <c r="I297" i="14"/>
  <c r="H297" i="14"/>
  <c r="J297" i="14" s="1"/>
  <c r="I296" i="14"/>
  <c r="H296" i="14"/>
  <c r="J296" i="14" s="1"/>
  <c r="I295" i="14"/>
  <c r="H295" i="14"/>
  <c r="J295" i="14" s="1"/>
  <c r="I294" i="14"/>
  <c r="E294" i="14"/>
  <c r="I291" i="14"/>
  <c r="H291" i="14"/>
  <c r="I290" i="14"/>
  <c r="H290" i="14"/>
  <c r="I289" i="14"/>
  <c r="H289" i="14"/>
  <c r="J289" i="14" s="1"/>
  <c r="I288" i="14"/>
  <c r="H288" i="14"/>
  <c r="J288" i="14" s="1"/>
  <c r="I287" i="14"/>
  <c r="H287" i="14"/>
  <c r="J287" i="14" s="1"/>
  <c r="I286" i="14"/>
  <c r="H286" i="14"/>
  <c r="J286" i="14" s="1"/>
  <c r="I285" i="14"/>
  <c r="H285" i="14"/>
  <c r="J285" i="14" s="1"/>
  <c r="I284" i="14"/>
  <c r="H284" i="14"/>
  <c r="J284" i="14" s="1"/>
  <c r="I283" i="14"/>
  <c r="H283" i="14"/>
  <c r="J283" i="14" s="1"/>
  <c r="I282" i="14"/>
  <c r="H282" i="14"/>
  <c r="J282" i="14" s="1"/>
  <c r="I281" i="14"/>
  <c r="H281" i="14"/>
  <c r="J281" i="14" s="1"/>
  <c r="I280" i="14"/>
  <c r="H280" i="14"/>
  <c r="J280" i="14" s="1"/>
  <c r="I279" i="14"/>
  <c r="H279" i="14"/>
  <c r="J279" i="14" s="1"/>
  <c r="I278" i="14"/>
  <c r="E278" i="14"/>
  <c r="I276" i="14"/>
  <c r="H276" i="14"/>
  <c r="J276" i="14" s="1"/>
  <c r="I275" i="14"/>
  <c r="H275" i="14"/>
  <c r="J275" i="14" s="1"/>
  <c r="I274" i="14"/>
  <c r="H274" i="14"/>
  <c r="J274" i="14" s="1"/>
  <c r="I273" i="14"/>
  <c r="H273" i="14"/>
  <c r="J273" i="14" s="1"/>
  <c r="I272" i="14"/>
  <c r="H272" i="14"/>
  <c r="J272" i="14" s="1"/>
  <c r="I271" i="14"/>
  <c r="H271" i="14"/>
  <c r="J271" i="14" s="1"/>
  <c r="I270" i="14"/>
  <c r="H270" i="14"/>
  <c r="J270" i="14" s="1"/>
  <c r="I269" i="14"/>
  <c r="E269" i="14"/>
  <c r="J266" i="14"/>
  <c r="I266" i="14"/>
  <c r="H266" i="14"/>
  <c r="J265" i="14"/>
  <c r="I265" i="14"/>
  <c r="H265" i="14"/>
  <c r="J264" i="14"/>
  <c r="I264" i="14"/>
  <c r="H264" i="14"/>
  <c r="J263" i="14"/>
  <c r="I263" i="14"/>
  <c r="H263" i="14"/>
  <c r="J262" i="14"/>
  <c r="I262" i="14"/>
  <c r="H262" i="14"/>
  <c r="J261" i="14"/>
  <c r="I261" i="14"/>
  <c r="H261" i="14"/>
  <c r="J260" i="14"/>
  <c r="I260" i="14"/>
  <c r="H260" i="14"/>
  <c r="J259" i="14"/>
  <c r="I259" i="14"/>
  <c r="H259" i="14"/>
  <c r="J258" i="14"/>
  <c r="I258" i="14"/>
  <c r="H258" i="14"/>
  <c r="J257" i="14"/>
  <c r="I257" i="14"/>
  <c r="H257" i="14"/>
  <c r="J256" i="14"/>
  <c r="I256" i="14"/>
  <c r="H256" i="14"/>
  <c r="J255" i="14"/>
  <c r="I255" i="14"/>
  <c r="H255" i="14"/>
  <c r="J254" i="14"/>
  <c r="E254" i="14"/>
  <c r="H254" i="14" s="1"/>
  <c r="I252" i="14"/>
  <c r="H252" i="14"/>
  <c r="J252" i="14" s="1"/>
  <c r="I251" i="14"/>
  <c r="H251" i="14"/>
  <c r="J251" i="14" s="1"/>
  <c r="I250" i="14"/>
  <c r="H250" i="14"/>
  <c r="J250" i="14" s="1"/>
  <c r="I249" i="14"/>
  <c r="H249" i="14"/>
  <c r="J249" i="14" s="1"/>
  <c r="I248" i="14"/>
  <c r="H248" i="14"/>
  <c r="J248" i="14" s="1"/>
  <c r="I247" i="14"/>
  <c r="H247" i="14"/>
  <c r="J247" i="14" s="1"/>
  <c r="I246" i="14"/>
  <c r="H246" i="14"/>
  <c r="J246" i="14" s="1"/>
  <c r="E245" i="14"/>
  <c r="J242" i="14"/>
  <c r="I242" i="14"/>
  <c r="J241" i="14"/>
  <c r="I241" i="14"/>
  <c r="J240" i="14"/>
  <c r="I240" i="14"/>
  <c r="J239" i="14"/>
  <c r="I239" i="14"/>
  <c r="J238" i="14"/>
  <c r="I238" i="14"/>
  <c r="J237" i="14"/>
  <c r="I237" i="14"/>
  <c r="J236" i="14"/>
  <c r="I236" i="14"/>
  <c r="J235" i="14"/>
  <c r="I235" i="14"/>
  <c r="J234" i="14"/>
  <c r="I234" i="14"/>
  <c r="J233" i="14"/>
  <c r="I233" i="14"/>
  <c r="J232" i="14"/>
  <c r="I232" i="14"/>
  <c r="J231" i="14"/>
  <c r="I231" i="14"/>
  <c r="J230" i="14"/>
  <c r="I230" i="14"/>
  <c r="J229" i="14"/>
  <c r="I229" i="14"/>
  <c r="J228" i="14"/>
  <c r="I228" i="14"/>
  <c r="J227" i="14"/>
  <c r="I227" i="14"/>
  <c r="J226" i="14"/>
  <c r="I226" i="14"/>
  <c r="I225" i="14"/>
  <c r="E225" i="14"/>
  <c r="I223" i="14"/>
  <c r="H223" i="14"/>
  <c r="J223" i="14" s="1"/>
  <c r="I222" i="14"/>
  <c r="H222" i="14"/>
  <c r="J222" i="14" s="1"/>
  <c r="I221" i="14"/>
  <c r="H221" i="14"/>
  <c r="J221" i="14" s="1"/>
  <c r="I220" i="14"/>
  <c r="H220" i="14"/>
  <c r="J220" i="14" s="1"/>
  <c r="I219" i="14"/>
  <c r="H219" i="14"/>
  <c r="J219" i="14" s="1"/>
  <c r="I218" i="14"/>
  <c r="H218" i="14"/>
  <c r="J218" i="14" s="1"/>
  <c r="I217" i="14"/>
  <c r="H217" i="14"/>
  <c r="J217" i="14" s="1"/>
  <c r="I216" i="14"/>
  <c r="H216" i="14"/>
  <c r="J216" i="14" s="1"/>
  <c r="E215" i="14"/>
  <c r="I212" i="14"/>
  <c r="H212" i="14"/>
  <c r="I211" i="14"/>
  <c r="H211" i="14"/>
  <c r="I210" i="14"/>
  <c r="H210" i="14"/>
  <c r="I209" i="14"/>
  <c r="H209" i="14"/>
  <c r="I208" i="14"/>
  <c r="H208" i="14"/>
  <c r="I207" i="14"/>
  <c r="H207" i="14"/>
  <c r="I206" i="14"/>
  <c r="H206" i="14"/>
  <c r="I205" i="14"/>
  <c r="H205" i="14"/>
  <c r="J205" i="14" s="1"/>
  <c r="I204" i="14"/>
  <c r="H204" i="14"/>
  <c r="J204" i="14" s="1"/>
  <c r="I203" i="14"/>
  <c r="H203" i="14"/>
  <c r="J203" i="14" s="1"/>
  <c r="I202" i="14"/>
  <c r="H202" i="14"/>
  <c r="J202" i="14" s="1"/>
  <c r="I201" i="14"/>
  <c r="H201" i="14"/>
  <c r="J201" i="14" s="1"/>
  <c r="I200" i="14"/>
  <c r="H200" i="14"/>
  <c r="J200" i="14" s="1"/>
  <c r="I199" i="14"/>
  <c r="H199" i="14"/>
  <c r="J199" i="14" s="1"/>
  <c r="I198" i="14"/>
  <c r="H198" i="14"/>
  <c r="J198" i="14" s="1"/>
  <c r="I197" i="14"/>
  <c r="H197" i="14"/>
  <c r="J197" i="14" s="1"/>
  <c r="I196" i="14"/>
  <c r="H196" i="14"/>
  <c r="J196" i="14" s="1"/>
  <c r="I195" i="14"/>
  <c r="H195" i="14"/>
  <c r="J195" i="14" s="1"/>
  <c r="E194" i="14"/>
  <c r="H194" i="14" s="1"/>
  <c r="J194" i="14" s="1"/>
  <c r="I192" i="14"/>
  <c r="H192" i="14"/>
  <c r="J192" i="14" s="1"/>
  <c r="I191" i="14"/>
  <c r="H191" i="14"/>
  <c r="J191" i="14" s="1"/>
  <c r="I190" i="14"/>
  <c r="H190" i="14"/>
  <c r="J190" i="14" s="1"/>
  <c r="I189" i="14"/>
  <c r="H189" i="14"/>
  <c r="J189" i="14" s="1"/>
  <c r="I188" i="14"/>
  <c r="H188" i="14"/>
  <c r="J188" i="14" s="1"/>
  <c r="I187" i="14"/>
  <c r="H187" i="14"/>
  <c r="J187" i="14" s="1"/>
  <c r="I186" i="14"/>
  <c r="H186" i="14"/>
  <c r="J186" i="14" s="1"/>
  <c r="E185" i="14"/>
  <c r="I182" i="14"/>
  <c r="H182" i="14"/>
  <c r="J182" i="14" s="1"/>
  <c r="I181" i="14"/>
  <c r="H181" i="14"/>
  <c r="J181" i="14" s="1"/>
  <c r="I180" i="14"/>
  <c r="H180" i="14"/>
  <c r="J180" i="14" s="1"/>
  <c r="I179" i="14"/>
  <c r="H179" i="14"/>
  <c r="J179" i="14" s="1"/>
  <c r="I178" i="14"/>
  <c r="H178" i="14"/>
  <c r="J178" i="14" s="1"/>
  <c r="I177" i="14"/>
  <c r="H177" i="14"/>
  <c r="J177" i="14" s="1"/>
  <c r="I176" i="14"/>
  <c r="H176" i="14"/>
  <c r="J176" i="14" s="1"/>
  <c r="I175" i="14"/>
  <c r="H175" i="14"/>
  <c r="J175" i="14" s="1"/>
  <c r="I174" i="14"/>
  <c r="H174" i="14"/>
  <c r="J174" i="14" s="1"/>
  <c r="I173" i="14"/>
  <c r="H173" i="14"/>
  <c r="J173" i="14" s="1"/>
  <c r="I172" i="14"/>
  <c r="H172" i="14"/>
  <c r="J172" i="14" s="1"/>
  <c r="I171" i="14"/>
  <c r="H171" i="14"/>
  <c r="J171" i="14" s="1"/>
  <c r="I170" i="14"/>
  <c r="H170" i="14"/>
  <c r="J170" i="14" s="1"/>
  <c r="I169" i="14"/>
  <c r="H169" i="14"/>
  <c r="J169" i="14" s="1"/>
  <c r="I168" i="14"/>
  <c r="H168" i="14"/>
  <c r="J168" i="14" s="1"/>
  <c r="I167" i="14"/>
  <c r="H167" i="14"/>
  <c r="J167" i="14" s="1"/>
  <c r="I166" i="14"/>
  <c r="H166" i="14"/>
  <c r="J166" i="14" s="1"/>
  <c r="I165" i="14"/>
  <c r="H165" i="14"/>
  <c r="J165" i="14" s="1"/>
  <c r="I164" i="14"/>
  <c r="E164" i="14"/>
  <c r="J162" i="14"/>
  <c r="I162" i="14"/>
  <c r="J161" i="14"/>
  <c r="I161" i="14"/>
  <c r="J160" i="14"/>
  <c r="I160" i="14"/>
  <c r="J159" i="14"/>
  <c r="I159" i="14"/>
  <c r="J158" i="14"/>
  <c r="I158" i="14"/>
  <c r="J157" i="14"/>
  <c r="I157" i="14"/>
  <c r="J156" i="14"/>
  <c r="I156" i="14"/>
  <c r="J155" i="14"/>
  <c r="I155" i="14"/>
  <c r="J154" i="14"/>
  <c r="I154" i="14"/>
  <c r="J153" i="14"/>
  <c r="I153" i="14"/>
  <c r="J152" i="14"/>
  <c r="I152" i="14"/>
  <c r="E151" i="14"/>
  <c r="H151" i="14" s="1"/>
  <c r="J151" i="14" s="1"/>
  <c r="E137" i="14"/>
  <c r="E127" i="14"/>
  <c r="I124" i="14"/>
  <c r="H124" i="14"/>
  <c r="I123" i="14"/>
  <c r="H123" i="14"/>
  <c r="J123" i="14" s="1"/>
  <c r="I122" i="14"/>
  <c r="H122" i="14"/>
  <c r="J122" i="14" s="1"/>
  <c r="I121" i="14"/>
  <c r="H121" i="14"/>
  <c r="J121" i="14" s="1"/>
  <c r="I120" i="14"/>
  <c r="H120" i="14"/>
  <c r="J120" i="14" s="1"/>
  <c r="I119" i="14"/>
  <c r="H119" i="14"/>
  <c r="J119" i="14" s="1"/>
  <c r="I118" i="14"/>
  <c r="H118" i="14"/>
  <c r="J118" i="14" s="1"/>
  <c r="I117" i="14"/>
  <c r="H117" i="14"/>
  <c r="J117" i="14" s="1"/>
  <c r="I116" i="14"/>
  <c r="H116" i="14"/>
  <c r="J116" i="14" s="1"/>
  <c r="I115" i="14"/>
  <c r="H115" i="14"/>
  <c r="J115" i="14" s="1"/>
  <c r="I114" i="14"/>
  <c r="H114" i="14"/>
  <c r="J114" i="14" s="1"/>
  <c r="I113" i="14"/>
  <c r="E113" i="14"/>
  <c r="I111" i="14"/>
  <c r="H111" i="14"/>
  <c r="J111" i="14" s="1"/>
  <c r="I110" i="14"/>
  <c r="H110" i="14"/>
  <c r="J110" i="14" s="1"/>
  <c r="I109" i="14"/>
  <c r="H109" i="14"/>
  <c r="J109" i="14" s="1"/>
  <c r="I108" i="14"/>
  <c r="H108" i="14"/>
  <c r="J108" i="14" s="1"/>
  <c r="I107" i="14"/>
  <c r="H107" i="14"/>
  <c r="J107" i="14" s="1"/>
  <c r="I106" i="14"/>
  <c r="H106" i="14"/>
  <c r="J106" i="14" s="1"/>
  <c r="I105" i="14"/>
  <c r="H105" i="14"/>
  <c r="J105" i="14" s="1"/>
  <c r="I104" i="14"/>
  <c r="H104" i="14"/>
  <c r="J104" i="14" s="1"/>
  <c r="E103" i="14"/>
  <c r="H103" i="14" s="1"/>
  <c r="J103" i="14" s="1"/>
  <c r="I100" i="14"/>
  <c r="H100" i="14"/>
  <c r="J100" i="14" s="1"/>
  <c r="I99" i="14"/>
  <c r="H99" i="14"/>
  <c r="J99" i="14" s="1"/>
  <c r="I98" i="14"/>
  <c r="H98" i="14"/>
  <c r="J98" i="14" s="1"/>
  <c r="I97" i="14"/>
  <c r="H97" i="14"/>
  <c r="J97" i="14" s="1"/>
  <c r="I96" i="14"/>
  <c r="H96" i="14"/>
  <c r="J96" i="14" s="1"/>
  <c r="I95" i="14"/>
  <c r="H95" i="14"/>
  <c r="J95" i="14" s="1"/>
  <c r="I94" i="14"/>
  <c r="H94" i="14"/>
  <c r="J94" i="14" s="1"/>
  <c r="I93" i="14"/>
  <c r="H93" i="14"/>
  <c r="J93" i="14" s="1"/>
  <c r="I92" i="14"/>
  <c r="H92" i="14"/>
  <c r="J92" i="14" s="1"/>
  <c r="I91" i="14"/>
  <c r="H91" i="14"/>
  <c r="J91" i="14" s="1"/>
  <c r="I90" i="14"/>
  <c r="H90" i="14"/>
  <c r="J90" i="14" s="1"/>
  <c r="I89" i="14"/>
  <c r="H89" i="14"/>
  <c r="J89" i="14" s="1"/>
  <c r="I88" i="14"/>
  <c r="H88" i="14"/>
  <c r="J88" i="14" s="1"/>
  <c r="E87" i="14"/>
  <c r="H87" i="14" s="1"/>
  <c r="J87" i="14" s="1"/>
  <c r="I85" i="14"/>
  <c r="H85" i="14"/>
  <c r="J85" i="14" s="1"/>
  <c r="I84" i="14"/>
  <c r="H84" i="14"/>
  <c r="J84" i="14" s="1"/>
  <c r="I83" i="14"/>
  <c r="H83" i="14"/>
  <c r="J83" i="14" s="1"/>
  <c r="I82" i="14"/>
  <c r="H82" i="14"/>
  <c r="J82" i="14" s="1"/>
  <c r="I81" i="14"/>
  <c r="H81" i="14"/>
  <c r="J81" i="14" s="1"/>
  <c r="I80" i="14"/>
  <c r="H80" i="14"/>
  <c r="J80" i="14" s="1"/>
  <c r="I79" i="14"/>
  <c r="H79" i="14"/>
  <c r="J79" i="14" s="1"/>
  <c r="I78" i="14"/>
  <c r="H78" i="14"/>
  <c r="J78" i="14" s="1"/>
  <c r="I77" i="14"/>
  <c r="H77" i="14"/>
  <c r="J77" i="14" s="1"/>
  <c r="I76" i="14"/>
  <c r="H76" i="14"/>
  <c r="J76" i="14" s="1"/>
  <c r="I75" i="14"/>
  <c r="H75" i="14"/>
  <c r="J75" i="14" s="1"/>
  <c r="E74" i="14"/>
  <c r="I74" i="14" s="1"/>
  <c r="I71" i="14"/>
  <c r="H71" i="14"/>
  <c r="J71" i="14" s="1"/>
  <c r="I70" i="14"/>
  <c r="H70" i="14"/>
  <c r="J70" i="14" s="1"/>
  <c r="I69" i="14"/>
  <c r="H69" i="14"/>
  <c r="J69" i="14" s="1"/>
  <c r="I68" i="14"/>
  <c r="H68" i="14"/>
  <c r="J68" i="14" s="1"/>
  <c r="I67" i="14"/>
  <c r="H67" i="14"/>
  <c r="J67" i="14" s="1"/>
  <c r="I65" i="14"/>
  <c r="H65" i="14"/>
  <c r="J65" i="14" s="1"/>
  <c r="I64" i="14"/>
  <c r="H64" i="14"/>
  <c r="J64" i="14" s="1"/>
  <c r="I63" i="14"/>
  <c r="H63" i="14"/>
  <c r="J63" i="14" s="1"/>
  <c r="I62" i="14"/>
  <c r="H62" i="14"/>
  <c r="J62" i="14" s="1"/>
  <c r="I61" i="14"/>
  <c r="H61" i="14"/>
  <c r="J61" i="14" s="1"/>
  <c r="I60" i="14"/>
  <c r="H60" i="14"/>
  <c r="J60" i="14" s="1"/>
  <c r="I59" i="14"/>
  <c r="H59" i="14"/>
  <c r="J59" i="14" s="1"/>
  <c r="I58" i="14"/>
  <c r="H58" i="14"/>
  <c r="J58" i="14" s="1"/>
  <c r="G57" i="14"/>
  <c r="H57" i="14" s="1"/>
  <c r="J57" i="14" s="1"/>
  <c r="E57" i="14"/>
  <c r="I55" i="14"/>
  <c r="H55" i="14"/>
  <c r="J55" i="14" s="1"/>
  <c r="I54" i="14"/>
  <c r="H54" i="14"/>
  <c r="J54" i="14" s="1"/>
  <c r="I53" i="14"/>
  <c r="H53" i="14"/>
  <c r="J53" i="14" s="1"/>
  <c r="I52" i="14"/>
  <c r="H52" i="14"/>
  <c r="J52" i="14" s="1"/>
  <c r="I51" i="14"/>
  <c r="H51" i="14"/>
  <c r="J51" i="14" s="1"/>
  <c r="I50" i="14"/>
  <c r="H50" i="14"/>
  <c r="J50" i="14" s="1"/>
  <c r="I49" i="14"/>
  <c r="H49" i="14"/>
  <c r="J49" i="14" s="1"/>
  <c r="I48" i="14"/>
  <c r="H48" i="14"/>
  <c r="J48" i="14" s="1"/>
  <c r="I47" i="14"/>
  <c r="H47" i="14"/>
  <c r="J47" i="14" s="1"/>
  <c r="I46" i="14"/>
  <c r="H46" i="14"/>
  <c r="J46" i="14" s="1"/>
  <c r="I45" i="14"/>
  <c r="H45" i="14"/>
  <c r="J45" i="14" s="1"/>
  <c r="I44" i="14"/>
  <c r="H44" i="14"/>
  <c r="J44" i="14" s="1"/>
  <c r="E44" i="14"/>
  <c r="I41" i="14"/>
  <c r="H41" i="14"/>
  <c r="I40" i="14"/>
  <c r="H40" i="14"/>
  <c r="I39" i="14"/>
  <c r="H39" i="14"/>
  <c r="J39" i="14" s="1"/>
  <c r="I38" i="14"/>
  <c r="H38" i="14"/>
  <c r="J38" i="14" s="1"/>
  <c r="I37" i="14"/>
  <c r="H37" i="14"/>
  <c r="J37" i="14" s="1"/>
  <c r="I36" i="14"/>
  <c r="H36" i="14"/>
  <c r="J36" i="14" s="1"/>
  <c r="I35" i="14"/>
  <c r="H35" i="14"/>
  <c r="J35" i="14" s="1"/>
  <c r="I34" i="14"/>
  <c r="H34" i="14"/>
  <c r="J34" i="14" s="1"/>
  <c r="I33" i="14"/>
  <c r="H33" i="14"/>
  <c r="J33" i="14" s="1"/>
  <c r="I32" i="14"/>
  <c r="H32" i="14"/>
  <c r="J32" i="14" s="1"/>
  <c r="I31" i="14"/>
  <c r="H31" i="14"/>
  <c r="J31" i="14" s="1"/>
  <c r="I30" i="14"/>
  <c r="H30" i="14"/>
  <c r="J30" i="14" s="1"/>
  <c r="E29" i="14"/>
  <c r="I29" i="14" s="1"/>
  <c r="I27" i="14"/>
  <c r="H27" i="14"/>
  <c r="J27" i="14" s="1"/>
  <c r="I26" i="14"/>
  <c r="H26" i="14"/>
  <c r="J26" i="14" s="1"/>
  <c r="I25" i="14"/>
  <c r="H25" i="14"/>
  <c r="J25" i="14" s="1"/>
  <c r="I24" i="14"/>
  <c r="H24" i="14"/>
  <c r="J24" i="14" s="1"/>
  <c r="I23" i="14"/>
  <c r="H23" i="14"/>
  <c r="J23" i="14" s="1"/>
  <c r="I22" i="14"/>
  <c r="H22" i="14"/>
  <c r="J22" i="14" s="1"/>
  <c r="I21" i="14"/>
  <c r="H21" i="14"/>
  <c r="J21" i="14" s="1"/>
  <c r="I20" i="14"/>
  <c r="H20" i="14"/>
  <c r="J20" i="14" s="1"/>
  <c r="I19" i="14"/>
  <c r="H19" i="14"/>
  <c r="J19" i="14" s="1"/>
  <c r="I18" i="14"/>
  <c r="H18" i="14"/>
  <c r="J18" i="14" s="1"/>
  <c r="G17" i="14"/>
  <c r="I17" i="14" s="1"/>
  <c r="E17" i="14"/>
  <c r="I1002" i="14" l="1"/>
  <c r="I843" i="14"/>
  <c r="H641" i="14"/>
  <c r="J641" i="14" s="1"/>
  <c r="H615" i="14"/>
  <c r="J615" i="14" s="1"/>
  <c r="I543" i="14"/>
  <c r="I463" i="14"/>
  <c r="I401" i="14"/>
  <c r="H368" i="14"/>
  <c r="J368" i="14" s="1"/>
  <c r="H345" i="14"/>
  <c r="J345" i="14" s="1"/>
  <c r="H304" i="14"/>
  <c r="J304" i="14" s="1"/>
  <c r="H245" i="14"/>
  <c r="J245" i="14" s="1"/>
  <c r="H215" i="14"/>
  <c r="J215" i="14" s="1"/>
  <c r="H185" i="14"/>
  <c r="J185" i="14" s="1"/>
  <c r="I148" i="14"/>
  <c r="G147" i="14"/>
  <c r="H17" i="14"/>
  <c r="J17" i="14" s="1"/>
  <c r="H29" i="14"/>
  <c r="J29" i="14" s="1"/>
  <c r="I57" i="14"/>
  <c r="H74" i="14"/>
  <c r="J74" i="14" s="1"/>
  <c r="I87" i="14"/>
  <c r="I103" i="14"/>
  <c r="H113" i="14"/>
  <c r="J113" i="14" s="1"/>
  <c r="H147" i="14"/>
  <c r="J147" i="14" s="1"/>
  <c r="H148" i="14"/>
  <c r="J148" i="14" s="1"/>
  <c r="I151" i="14"/>
  <c r="H164" i="14"/>
  <c r="J164" i="14" s="1"/>
  <c r="I185" i="14"/>
  <c r="I194" i="14"/>
  <c r="I215" i="14"/>
  <c r="H225" i="14"/>
  <c r="J225" i="14" s="1"/>
  <c r="I245" i="14"/>
  <c r="I254" i="14"/>
  <c r="H269" i="14"/>
  <c r="J269" i="14" s="1"/>
  <c r="H278" i="14"/>
  <c r="J278" i="14" s="1"/>
  <c r="H294" i="14"/>
  <c r="J294" i="14" s="1"/>
  <c r="I304" i="14"/>
  <c r="H321" i="14"/>
  <c r="J321" i="14" s="1"/>
  <c r="H330" i="14"/>
  <c r="J330" i="14" s="1"/>
  <c r="I345" i="14"/>
  <c r="H358" i="14"/>
  <c r="J358" i="14" s="1"/>
  <c r="I368" i="14"/>
  <c r="H401" i="14"/>
  <c r="J401" i="14" s="1"/>
  <c r="I415" i="14"/>
  <c r="H463" i="14"/>
  <c r="J463" i="14" s="1"/>
  <c r="I482" i="14"/>
  <c r="H518" i="14"/>
  <c r="J518" i="14" s="1"/>
  <c r="H534" i="14"/>
  <c r="J534" i="14" s="1"/>
  <c r="H379" i="14"/>
  <c r="J379" i="14" s="1"/>
  <c r="I437" i="14"/>
  <c r="H437" i="14"/>
  <c r="J437" i="14" s="1"/>
  <c r="H449" i="14"/>
  <c r="J449" i="14" s="1"/>
  <c r="H472" i="14"/>
  <c r="J472" i="14" s="1"/>
  <c r="H492" i="14"/>
  <c r="J492" i="14" s="1"/>
  <c r="H543" i="14"/>
  <c r="J543" i="14" s="1"/>
  <c r="H577" i="14"/>
  <c r="J577" i="14" s="1"/>
  <c r="H592" i="14"/>
  <c r="J592" i="14" s="1"/>
  <c r="I604" i="14"/>
  <c r="I615" i="14"/>
  <c r="H625" i="14"/>
  <c r="J625" i="14" s="1"/>
  <c r="I641" i="14"/>
  <c r="I650" i="14"/>
  <c r="H665" i="14"/>
  <c r="J665" i="14" s="1"/>
  <c r="H697" i="14"/>
  <c r="J697" i="14" s="1"/>
  <c r="H761" i="14"/>
  <c r="J761" i="14" s="1"/>
  <c r="I796" i="14"/>
  <c r="H677" i="14"/>
  <c r="J677" i="14" s="1"/>
  <c r="I688" i="14"/>
  <c r="H688" i="14"/>
  <c r="J688" i="14" s="1"/>
  <c r="H720" i="14"/>
  <c r="J720" i="14" s="1"/>
  <c r="H785" i="14"/>
  <c r="J785" i="14" s="1"/>
  <c r="H809" i="14"/>
  <c r="J809" i="14" s="1"/>
  <c r="H820" i="14"/>
  <c r="J820" i="14" s="1"/>
  <c r="H843" i="14"/>
  <c r="I927" i="14"/>
  <c r="I939" i="14"/>
  <c r="H947" i="14"/>
  <c r="H859" i="14"/>
  <c r="J859" i="14" s="1"/>
  <c r="H900" i="14"/>
  <c r="J900" i="14" s="1"/>
  <c r="I968" i="14"/>
  <c r="H980" i="14"/>
  <c r="J980" i="14" s="1"/>
  <c r="H1002" i="14"/>
  <c r="J1002" i="14" s="1"/>
  <c r="I1012" i="14"/>
  <c r="I147" i="14" l="1"/>
  <c r="G146" i="14"/>
  <c r="I146" i="14" l="1"/>
  <c r="G145" i="14"/>
  <c r="H146" i="14"/>
  <c r="J146" i="14" s="1"/>
  <c r="I145" i="14" l="1"/>
  <c r="G144" i="14"/>
  <c r="H145" i="14"/>
  <c r="J145" i="14" s="1"/>
  <c r="I144" i="14" l="1"/>
  <c r="G143" i="14"/>
  <c r="H144" i="14"/>
  <c r="J144" i="14" s="1"/>
  <c r="I143" i="14" l="1"/>
  <c r="G142" i="14"/>
  <c r="H143" i="14"/>
  <c r="J143" i="14" s="1"/>
  <c r="I142" i="14" l="1"/>
  <c r="G141" i="14"/>
  <c r="H142" i="14"/>
  <c r="J142" i="14" s="1"/>
  <c r="I141" i="14" l="1"/>
  <c r="G140" i="14"/>
  <c r="H141" i="14"/>
  <c r="J141" i="14" s="1"/>
  <c r="K926" i="10"/>
  <c r="K917" i="10"/>
  <c r="K903" i="10"/>
  <c r="K891" i="10"/>
  <c r="K877" i="10"/>
  <c r="K869" i="10"/>
  <c r="K855" i="10"/>
  <c r="K846" i="10"/>
  <c r="K832" i="10"/>
  <c r="K820" i="10"/>
  <c r="K806" i="10"/>
  <c r="K796" i="10"/>
  <c r="K784" i="10"/>
  <c r="K778" i="10"/>
  <c r="K764" i="10"/>
  <c r="K752" i="10"/>
  <c r="K738" i="10"/>
  <c r="K727" i="10"/>
  <c r="K713" i="10"/>
  <c r="K703" i="10"/>
  <c r="K689" i="10"/>
  <c r="K678" i="10"/>
  <c r="K664" i="10"/>
  <c r="K654" i="10"/>
  <c r="K640" i="10"/>
  <c r="K631" i="10"/>
  <c r="K617" i="10"/>
  <c r="K605" i="10"/>
  <c r="K591" i="10"/>
  <c r="K582" i="10"/>
  <c r="K568" i="10"/>
  <c r="K558" i="10"/>
  <c r="K544" i="10"/>
  <c r="K533" i="10"/>
  <c r="K519" i="10"/>
  <c r="K508" i="10"/>
  <c r="K494" i="10"/>
  <c r="K485" i="10"/>
  <c r="K471" i="10"/>
  <c r="K461" i="10"/>
  <c r="K447" i="10"/>
  <c r="K437" i="10"/>
  <c r="K423" i="10"/>
  <c r="K401" i="10"/>
  <c r="K414" i="10"/>
  <c r="K389" i="10"/>
  <c r="K375" i="10"/>
  <c r="K361" i="10"/>
  <c r="K349" i="10"/>
  <c r="K338" i="10"/>
  <c r="K326" i="10"/>
  <c r="K313" i="10"/>
  <c r="K301" i="10"/>
  <c r="K292" i="10"/>
  <c r="K280" i="10"/>
  <c r="K270" i="10"/>
  <c r="K256" i="10"/>
  <c r="K247" i="10"/>
  <c r="K233" i="10"/>
  <c r="K224" i="10"/>
  <c r="K210" i="10"/>
  <c r="K197" i="10"/>
  <c r="K183" i="10"/>
  <c r="K170" i="10"/>
  <c r="K156" i="10"/>
  <c r="K143" i="10"/>
  <c r="K129" i="10"/>
  <c r="K119" i="10"/>
  <c r="K105" i="10"/>
  <c r="K95" i="10"/>
  <c r="K81" i="10"/>
  <c r="K68" i="10"/>
  <c r="K54" i="10"/>
  <c r="G937" i="10"/>
  <c r="I937" i="10" s="1"/>
  <c r="G936" i="10"/>
  <c r="I936" i="10" s="1"/>
  <c r="G935" i="10"/>
  <c r="I935" i="10" s="1"/>
  <c r="G934" i="10"/>
  <c r="I934" i="10" s="1"/>
  <c r="G933" i="10"/>
  <c r="I933" i="10" s="1"/>
  <c r="G932" i="10"/>
  <c r="I932" i="10" s="1"/>
  <c r="I140" i="14" l="1"/>
  <c r="G139" i="14"/>
  <c r="H140" i="14"/>
  <c r="J140" i="14" s="1"/>
  <c r="H932" i="10"/>
  <c r="J932" i="10" s="1"/>
  <c r="H933" i="10"/>
  <c r="J933" i="10" s="1"/>
  <c r="H934" i="10"/>
  <c r="J934" i="10" s="1"/>
  <c r="H935" i="10"/>
  <c r="J935" i="10" s="1"/>
  <c r="H936" i="10"/>
  <c r="J936" i="10" s="1"/>
  <c r="H937" i="10"/>
  <c r="J937" i="10" s="1"/>
  <c r="G931" i="10"/>
  <c r="E338" i="10"/>
  <c r="E119" i="10"/>
  <c r="E95" i="10"/>
  <c r="I139" i="14" l="1"/>
  <c r="G138" i="14"/>
  <c r="H139" i="14"/>
  <c r="J139" i="14" s="1"/>
  <c r="I931" i="10"/>
  <c r="G930" i="10"/>
  <c r="H931" i="10"/>
  <c r="J931" i="10" s="1"/>
  <c r="E926" i="10"/>
  <c r="E917" i="10"/>
  <c r="E903" i="10"/>
  <c r="E877" i="10"/>
  <c r="E855" i="10"/>
  <c r="E820" i="10"/>
  <c r="E832" i="10"/>
  <c r="E806" i="10"/>
  <c r="E784" i="10"/>
  <c r="E764" i="10"/>
  <c r="E738" i="10"/>
  <c r="E713" i="10"/>
  <c r="E689" i="10"/>
  <c r="E664" i="10"/>
  <c r="E640" i="10"/>
  <c r="E617" i="10"/>
  <c r="E591" i="10"/>
  <c r="E568" i="10"/>
  <c r="E519" i="10"/>
  <c r="E544" i="10"/>
  <c r="E494" i="10"/>
  <c r="E471" i="10"/>
  <c r="E447" i="10"/>
  <c r="E423" i="10"/>
  <c r="E401" i="10"/>
  <c r="E375" i="10"/>
  <c r="E349" i="10"/>
  <c r="E326" i="10"/>
  <c r="E301" i="10"/>
  <c r="E280" i="10"/>
  <c r="E256" i="10"/>
  <c r="E233" i="10"/>
  <c r="E210" i="10"/>
  <c r="E183" i="10"/>
  <c r="E156" i="10"/>
  <c r="E129" i="10"/>
  <c r="E105" i="10"/>
  <c r="E81" i="10"/>
  <c r="E54" i="10"/>
  <c r="E27" i="10"/>
  <c r="I138" i="14" l="1"/>
  <c r="G137" i="14"/>
  <c r="H138" i="14"/>
  <c r="J138" i="14" s="1"/>
  <c r="I930" i="10"/>
  <c r="G929" i="10"/>
  <c r="H930" i="10"/>
  <c r="J930" i="10" s="1"/>
  <c r="E41" i="10"/>
  <c r="E891" i="10"/>
  <c r="E869" i="10"/>
  <c r="E846" i="10"/>
  <c r="E796" i="10"/>
  <c r="E778" i="10"/>
  <c r="E752" i="10"/>
  <c r="E727" i="10"/>
  <c r="E703" i="10"/>
  <c r="E678" i="10"/>
  <c r="E654" i="10"/>
  <c r="E631" i="10"/>
  <c r="E605" i="10"/>
  <c r="E582" i="10"/>
  <c r="E558" i="10"/>
  <c r="E533" i="10"/>
  <c r="E508" i="10"/>
  <c r="E485" i="10"/>
  <c r="E461" i="10"/>
  <c r="E437" i="10"/>
  <c r="E414" i="10"/>
  <c r="E389" i="10"/>
  <c r="E361" i="10"/>
  <c r="E313" i="10"/>
  <c r="E292" i="10"/>
  <c r="E270" i="10"/>
  <c r="E247" i="10"/>
  <c r="E224" i="10"/>
  <c r="E197" i="10"/>
  <c r="E68" i="10"/>
  <c r="E143" i="10"/>
  <c r="E170" i="10"/>
  <c r="E15" i="10"/>
  <c r="I137" i="14" l="1"/>
  <c r="G135" i="14"/>
  <c r="H137" i="14"/>
  <c r="J137" i="14" s="1"/>
  <c r="I929" i="10"/>
  <c r="G928" i="10"/>
  <c r="H929" i="10"/>
  <c r="J929" i="10" s="1"/>
  <c r="E14" i="10"/>
  <c r="I135" i="14" l="1"/>
  <c r="H135" i="14"/>
  <c r="J135" i="14" s="1"/>
  <c r="G134" i="14"/>
  <c r="I928" i="10"/>
  <c r="H928" i="10"/>
  <c r="J928" i="10" s="1"/>
  <c r="G927" i="10"/>
  <c r="H134" i="14" l="1"/>
  <c r="J134" i="14" s="1"/>
  <c r="G133" i="14"/>
  <c r="I134" i="14"/>
  <c r="I927" i="10"/>
  <c r="G926" i="10"/>
  <c r="H927" i="10"/>
  <c r="J927" i="10" s="1"/>
  <c r="H133" i="14" l="1"/>
  <c r="J133" i="14" s="1"/>
  <c r="G132" i="14"/>
  <c r="I133" i="14"/>
  <c r="I926" i="10"/>
  <c r="H926" i="10"/>
  <c r="J926" i="10" s="1"/>
  <c r="G924" i="10"/>
  <c r="K25" i="7"/>
  <c r="I25" i="7"/>
  <c r="H25" i="7"/>
  <c r="J25" i="7" s="1"/>
  <c r="K24" i="7"/>
  <c r="I24" i="7"/>
  <c r="H24" i="7"/>
  <c r="J24" i="7" s="1"/>
  <c r="K23" i="7"/>
  <c r="I23" i="7"/>
  <c r="H23" i="7"/>
  <c r="J23" i="7" s="1"/>
  <c r="K22" i="7"/>
  <c r="I22" i="7"/>
  <c r="H22" i="7"/>
  <c r="J22" i="7" s="1"/>
  <c r="G21" i="7"/>
  <c r="E21" i="7"/>
  <c r="I21" i="7" s="1"/>
  <c r="K19" i="7"/>
  <c r="I19" i="7"/>
  <c r="H19" i="7"/>
  <c r="J19" i="7" s="1"/>
  <c r="K18" i="7"/>
  <c r="I18" i="7"/>
  <c r="H18" i="7"/>
  <c r="J18" i="7" s="1"/>
  <c r="K17" i="7"/>
  <c r="I17" i="7"/>
  <c r="H17" i="7"/>
  <c r="J17" i="7" s="1"/>
  <c r="K16" i="7"/>
  <c r="I16" i="7"/>
  <c r="H16" i="7"/>
  <c r="J16" i="7" s="1"/>
  <c r="G15" i="7"/>
  <c r="E15" i="7"/>
  <c r="H132" i="14" l="1"/>
  <c r="J132" i="14" s="1"/>
  <c r="G131" i="14"/>
  <c r="I132" i="14"/>
  <c r="G923" i="10"/>
  <c r="I924" i="10"/>
  <c r="H924" i="10"/>
  <c r="J924" i="10" s="1"/>
  <c r="F14" i="10"/>
  <c r="E14" i="7"/>
  <c r="H21" i="7"/>
  <c r="J21" i="7" s="1"/>
  <c r="K21" i="7"/>
  <c r="F21" i="7" s="1"/>
  <c r="K15" i="7"/>
  <c r="F15" i="7" s="1"/>
  <c r="H15" i="7"/>
  <c r="J15" i="7" s="1"/>
  <c r="I15" i="7"/>
  <c r="G14" i="7"/>
  <c r="I14" i="7" s="1"/>
  <c r="H131" i="14" l="1"/>
  <c r="J131" i="14" s="1"/>
  <c r="G130" i="14"/>
  <c r="I131" i="14"/>
  <c r="G922" i="10"/>
  <c r="I923" i="10"/>
  <c r="H923" i="10"/>
  <c r="J923" i="10" s="1"/>
  <c r="K14" i="7"/>
  <c r="F14" i="7" s="1"/>
  <c r="H14" i="7"/>
  <c r="J14" i="7" s="1"/>
  <c r="H130" i="14" l="1"/>
  <c r="J130" i="14" s="1"/>
  <c r="G129" i="14"/>
  <c r="I130" i="14"/>
  <c r="G921" i="10"/>
  <c r="I922" i="10"/>
  <c r="H922" i="10"/>
  <c r="J922" i="10" s="1"/>
  <c r="H129" i="14" l="1"/>
  <c r="J129" i="14" s="1"/>
  <c r="G128" i="14"/>
  <c r="I129" i="14"/>
  <c r="G920" i="10"/>
  <c r="I921" i="10"/>
  <c r="H921" i="10"/>
  <c r="J921" i="10" s="1"/>
  <c r="G127" i="14" l="1"/>
  <c r="H128" i="14"/>
  <c r="J128" i="14" s="1"/>
  <c r="I128" i="14"/>
  <c r="G919" i="10"/>
  <c r="I920" i="10"/>
  <c r="H920" i="10"/>
  <c r="J920" i="10" s="1"/>
  <c r="H127" i="14" l="1"/>
  <c r="J127" i="14" s="1"/>
  <c r="I127" i="14"/>
  <c r="G918" i="10"/>
  <c r="I919" i="10"/>
  <c r="H919" i="10"/>
  <c r="J919" i="10" s="1"/>
  <c r="I918" i="10" l="1"/>
  <c r="H918" i="10"/>
  <c r="J918" i="10" s="1"/>
  <c r="G917" i="10"/>
  <c r="I917" i="10" l="1"/>
  <c r="H917" i="10"/>
  <c r="J917" i="10" s="1"/>
  <c r="G912" i="10"/>
  <c r="I912" i="10" l="1"/>
  <c r="H912" i="10"/>
  <c r="J912" i="10" s="1"/>
  <c r="G911" i="10"/>
  <c r="I911" i="10" l="1"/>
  <c r="H911" i="10"/>
  <c r="J911" i="10" s="1"/>
  <c r="G910" i="10"/>
  <c r="I910" i="10" l="1"/>
  <c r="H910" i="10"/>
  <c r="J910" i="10" s="1"/>
  <c r="G909" i="10"/>
  <c r="I909" i="10" l="1"/>
  <c r="H909" i="10"/>
  <c r="J909" i="10" s="1"/>
  <c r="G908" i="10"/>
  <c r="G907" i="10" l="1"/>
  <c r="I908" i="10"/>
  <c r="H908" i="10"/>
  <c r="J908" i="10" s="1"/>
  <c r="G906" i="10" l="1"/>
  <c r="I907" i="10"/>
  <c r="H907" i="10"/>
  <c r="J907" i="10" s="1"/>
  <c r="H906" i="10" l="1"/>
  <c r="J906" i="10" s="1"/>
  <c r="I906" i="10"/>
  <c r="G905" i="10"/>
  <c r="G904" i="10" l="1"/>
  <c r="I905" i="10"/>
  <c r="H905" i="10"/>
  <c r="J905" i="10" s="1"/>
  <c r="H904" i="10" l="1"/>
  <c r="J904" i="10" s="1"/>
  <c r="I904" i="10"/>
  <c r="G903" i="10"/>
  <c r="H903" i="10" l="1"/>
  <c r="J903" i="10" s="1"/>
  <c r="I903" i="10"/>
  <c r="G901" i="10"/>
  <c r="H901" i="10" l="1"/>
  <c r="J901" i="10" s="1"/>
  <c r="I901" i="10"/>
  <c r="G900" i="10"/>
  <c r="I900" i="10" l="1"/>
  <c r="G899" i="10"/>
  <c r="H900" i="10"/>
  <c r="J900" i="10" s="1"/>
  <c r="G898" i="10" l="1"/>
  <c r="H899" i="10"/>
  <c r="J899" i="10" s="1"/>
  <c r="I899" i="10"/>
  <c r="G897" i="10" l="1"/>
  <c r="H898" i="10"/>
  <c r="J898" i="10" s="1"/>
  <c r="I898" i="10"/>
  <c r="G896" i="10" l="1"/>
  <c r="H897" i="10"/>
  <c r="J897" i="10" s="1"/>
  <c r="I897" i="10"/>
  <c r="G895" i="10" l="1"/>
  <c r="H896" i="10"/>
  <c r="J896" i="10" s="1"/>
  <c r="I896" i="10"/>
  <c r="G894" i="10" l="1"/>
  <c r="H895" i="10"/>
  <c r="J895" i="10" s="1"/>
  <c r="I895" i="10"/>
  <c r="I894" i="10" l="1"/>
  <c r="G893" i="10"/>
  <c r="H894" i="10"/>
  <c r="J894" i="10" s="1"/>
  <c r="I893" i="10" l="1"/>
  <c r="G892" i="10"/>
  <c r="H893" i="10"/>
  <c r="J893" i="10" s="1"/>
  <c r="I892" i="10" l="1"/>
  <c r="G891" i="10"/>
  <c r="H892" i="10"/>
  <c r="J892" i="10" s="1"/>
  <c r="I891" i="10" l="1"/>
  <c r="H891" i="10"/>
  <c r="J891" i="10" s="1"/>
  <c r="G888" i="10"/>
  <c r="I888" i="10" l="1"/>
  <c r="H888" i="10"/>
  <c r="J888" i="10" s="1"/>
  <c r="G887" i="10"/>
  <c r="G886" i="10" l="1"/>
  <c r="I887" i="10"/>
  <c r="H887" i="10"/>
  <c r="J887" i="10" s="1"/>
  <c r="G885" i="10" l="1"/>
  <c r="I886" i="10"/>
  <c r="H886" i="10"/>
  <c r="J886" i="10" s="1"/>
  <c r="G884" i="10" l="1"/>
  <c r="I885" i="10"/>
  <c r="H885" i="10"/>
  <c r="J885" i="10" s="1"/>
  <c r="G883" i="10" l="1"/>
  <c r="I884" i="10"/>
  <c r="H884" i="10"/>
  <c r="J884" i="10" s="1"/>
  <c r="G882" i="10" l="1"/>
  <c r="I883" i="10"/>
  <c r="H883" i="10"/>
  <c r="J883" i="10" s="1"/>
  <c r="G881" i="10" l="1"/>
  <c r="I882" i="10"/>
  <c r="H882" i="10"/>
  <c r="J882" i="10" s="1"/>
  <c r="I881" i="10" l="1"/>
  <c r="H881" i="10"/>
  <c r="J881" i="10" s="1"/>
  <c r="G880" i="10"/>
  <c r="G879" i="10" l="1"/>
  <c r="I880" i="10"/>
  <c r="H880" i="10"/>
  <c r="J880" i="10" s="1"/>
  <c r="I879" i="10" l="1"/>
  <c r="H879" i="10"/>
  <c r="J879" i="10" s="1"/>
  <c r="G878" i="10"/>
  <c r="I878" i="10" l="1"/>
  <c r="H878" i="10"/>
  <c r="J878" i="10" s="1"/>
  <c r="G877" i="10"/>
  <c r="H877" i="10" l="1"/>
  <c r="J877" i="10" s="1"/>
  <c r="I877" i="10"/>
  <c r="G875" i="10"/>
  <c r="I875" i="10" l="1"/>
  <c r="G874" i="10"/>
  <c r="H875" i="10"/>
  <c r="J875" i="10" s="1"/>
  <c r="I874" i="10" l="1"/>
  <c r="G873" i="10"/>
  <c r="H874" i="10"/>
  <c r="J874" i="10" s="1"/>
  <c r="H873" i="10" l="1"/>
  <c r="J873" i="10" s="1"/>
  <c r="I873" i="10"/>
  <c r="G872" i="10"/>
  <c r="I872" i="10" l="1"/>
  <c r="G871" i="10"/>
  <c r="H872" i="10"/>
  <c r="J872" i="10" s="1"/>
  <c r="H871" i="10" l="1"/>
  <c r="J871" i="10" s="1"/>
  <c r="I871" i="10"/>
  <c r="G870" i="10"/>
  <c r="H870" i="10" l="1"/>
  <c r="J870" i="10" s="1"/>
  <c r="G869" i="10"/>
  <c r="I870" i="10"/>
  <c r="I869" i="10" l="1"/>
  <c r="G866" i="10"/>
  <c r="H869" i="10"/>
  <c r="J869" i="10" s="1"/>
  <c r="I866" i="10" l="1"/>
  <c r="G865" i="10"/>
  <c r="H866" i="10"/>
  <c r="J866" i="10" s="1"/>
  <c r="I865" i="10" l="1"/>
  <c r="G864" i="10"/>
  <c r="H865" i="10"/>
  <c r="J865" i="10" s="1"/>
  <c r="I864" i="10" l="1"/>
  <c r="H864" i="10"/>
  <c r="J864" i="10" s="1"/>
  <c r="G863" i="10"/>
  <c r="H863" i="10" l="1"/>
  <c r="J863" i="10" s="1"/>
  <c r="G862" i="10"/>
  <c r="I863" i="10"/>
  <c r="I862" i="10" l="1"/>
  <c r="G861" i="10"/>
  <c r="H862" i="10"/>
  <c r="J862" i="10" s="1"/>
  <c r="I861" i="10" l="1"/>
  <c r="G860" i="10"/>
  <c r="H861" i="10"/>
  <c r="J861" i="10" s="1"/>
  <c r="H860" i="10" l="1"/>
  <c r="J860" i="10" s="1"/>
  <c r="I860" i="10"/>
  <c r="G859" i="10"/>
  <c r="I859" i="10" l="1"/>
  <c r="G858" i="10"/>
  <c r="H859" i="10"/>
  <c r="J859" i="10" s="1"/>
  <c r="G857" i="10" l="1"/>
  <c r="I858" i="10"/>
  <c r="H858" i="10"/>
  <c r="J858" i="10" s="1"/>
  <c r="H857" i="10" l="1"/>
  <c r="J857" i="10" s="1"/>
  <c r="I857" i="10"/>
  <c r="G856" i="10"/>
  <c r="G855" i="10" l="1"/>
  <c r="H856" i="10"/>
  <c r="J856" i="10" s="1"/>
  <c r="I856" i="10"/>
  <c r="G853" i="10" l="1"/>
  <c r="H855" i="10"/>
  <c r="J855" i="10" s="1"/>
  <c r="I855" i="10"/>
  <c r="I853" i="10" l="1"/>
  <c r="G852" i="10"/>
  <c r="H853" i="10"/>
  <c r="J853" i="10" s="1"/>
  <c r="G851" i="10" l="1"/>
  <c r="H852" i="10"/>
  <c r="J852" i="10" s="1"/>
  <c r="I852" i="10"/>
  <c r="G850" i="10" l="1"/>
  <c r="H851" i="10"/>
  <c r="J851" i="10" s="1"/>
  <c r="I851" i="10"/>
  <c r="G849" i="10" l="1"/>
  <c r="H850" i="10"/>
  <c r="J850" i="10" s="1"/>
  <c r="I850" i="10"/>
  <c r="I849" i="10" l="1"/>
  <c r="G848" i="10"/>
  <c r="H849" i="10"/>
  <c r="J849" i="10" s="1"/>
  <c r="G847" i="10" l="1"/>
  <c r="H848" i="10"/>
  <c r="J848" i="10" s="1"/>
  <c r="I848" i="10"/>
  <c r="I847" i="10" l="1"/>
  <c r="G846" i="10"/>
  <c r="H847" i="10"/>
  <c r="J847" i="10" s="1"/>
  <c r="H846" i="10" l="1"/>
  <c r="J846" i="10" s="1"/>
  <c r="I846" i="10"/>
  <c r="G843" i="10"/>
  <c r="I843" i="10" l="1"/>
  <c r="H843" i="10"/>
  <c r="J843" i="10" s="1"/>
  <c r="G842" i="10"/>
  <c r="I842" i="10" l="1"/>
  <c r="H842" i="10"/>
  <c r="J842" i="10" s="1"/>
  <c r="G841" i="10"/>
  <c r="I841" i="10" l="1"/>
  <c r="H841" i="10"/>
  <c r="J841" i="10" s="1"/>
  <c r="G840" i="10"/>
  <c r="I840" i="10" l="1"/>
  <c r="H840" i="10"/>
  <c r="J840" i="10" s="1"/>
  <c r="G839" i="10"/>
  <c r="I839" i="10" l="1"/>
  <c r="H839" i="10"/>
  <c r="J839" i="10" s="1"/>
  <c r="G838" i="10"/>
  <c r="I838" i="10" l="1"/>
  <c r="G837" i="10"/>
  <c r="H838" i="10"/>
  <c r="J838" i="10" s="1"/>
  <c r="H837" i="10" l="1"/>
  <c r="J837" i="10" s="1"/>
  <c r="G836" i="10"/>
  <c r="I837" i="10"/>
  <c r="H836" i="10" l="1"/>
  <c r="J836" i="10" s="1"/>
  <c r="G835" i="10"/>
  <c r="I836" i="10"/>
  <c r="I835" i="10" l="1"/>
  <c r="H835" i="10"/>
  <c r="J835" i="10" s="1"/>
  <c r="G834" i="10"/>
  <c r="I834" i="10" l="1"/>
  <c r="H834" i="10"/>
  <c r="J834" i="10" s="1"/>
  <c r="G833" i="10"/>
  <c r="I833" i="10" l="1"/>
  <c r="G832" i="10"/>
  <c r="H833" i="10"/>
  <c r="J833" i="10" s="1"/>
  <c r="I832" i="10" l="1"/>
  <c r="H832" i="10"/>
  <c r="J832" i="10" s="1"/>
  <c r="G830" i="10"/>
  <c r="I830" i="10" l="1"/>
  <c r="H830" i="10"/>
  <c r="J830" i="10" s="1"/>
  <c r="G829" i="10"/>
  <c r="H829" i="10" l="1"/>
  <c r="J829" i="10" s="1"/>
  <c r="G828" i="10"/>
  <c r="I829" i="10"/>
  <c r="G827" i="10" l="1"/>
  <c r="I828" i="10"/>
  <c r="H828" i="10"/>
  <c r="J828" i="10" s="1"/>
  <c r="G826" i="10" l="1"/>
  <c r="I827" i="10"/>
  <c r="H827" i="10"/>
  <c r="J827" i="10" s="1"/>
  <c r="I826" i="10" l="1"/>
  <c r="H826" i="10"/>
  <c r="J826" i="10" s="1"/>
  <c r="G825" i="10"/>
  <c r="G824" i="10" l="1"/>
  <c r="I825" i="10"/>
  <c r="H825" i="10"/>
  <c r="J825" i="10" s="1"/>
  <c r="I824" i="10" l="1"/>
  <c r="G823" i="10"/>
  <c r="H824" i="10"/>
  <c r="J824" i="10" s="1"/>
  <c r="G822" i="10" l="1"/>
  <c r="H823" i="10"/>
  <c r="J823" i="10" s="1"/>
  <c r="I823" i="10"/>
  <c r="I822" i="10" l="1"/>
  <c r="H822" i="10"/>
  <c r="J822" i="10" s="1"/>
  <c r="G821" i="10"/>
  <c r="G820" i="10" l="1"/>
  <c r="I821" i="10"/>
  <c r="H821" i="10"/>
  <c r="J821" i="10" s="1"/>
  <c r="I820" i="10" l="1"/>
  <c r="H820" i="10"/>
  <c r="J820" i="10" s="1"/>
  <c r="G817" i="10"/>
  <c r="H817" i="10" l="1"/>
  <c r="J817" i="10" s="1"/>
  <c r="G816" i="10"/>
  <c r="I817" i="10"/>
  <c r="G815" i="10" l="1"/>
  <c r="I816" i="10"/>
  <c r="H816" i="10"/>
  <c r="J816" i="10" s="1"/>
  <c r="G814" i="10" l="1"/>
  <c r="I815" i="10"/>
  <c r="H815" i="10"/>
  <c r="J815" i="10" s="1"/>
  <c r="I814" i="10" l="1"/>
  <c r="H814" i="10"/>
  <c r="J814" i="10" s="1"/>
  <c r="G813" i="10"/>
  <c r="G812" i="10" l="1"/>
  <c r="I813" i="10"/>
  <c r="H813" i="10"/>
  <c r="J813" i="10" s="1"/>
  <c r="G811" i="10" l="1"/>
  <c r="I812" i="10"/>
  <c r="H812" i="10"/>
  <c r="J812" i="10" s="1"/>
  <c r="H811" i="10" l="1"/>
  <c r="J811" i="10" s="1"/>
  <c r="G810" i="10"/>
  <c r="I811" i="10"/>
  <c r="G809" i="10" l="1"/>
  <c r="I810" i="10"/>
  <c r="H810" i="10"/>
  <c r="J810" i="10" s="1"/>
  <c r="I809" i="10" l="1"/>
  <c r="H809" i="10"/>
  <c r="J809" i="10" s="1"/>
  <c r="G808" i="10"/>
  <c r="G807" i="10" l="1"/>
  <c r="I808" i="10"/>
  <c r="H808" i="10"/>
  <c r="J808" i="10" s="1"/>
  <c r="I807" i="10" l="1"/>
  <c r="H807" i="10"/>
  <c r="J807" i="10" s="1"/>
  <c r="G806" i="10"/>
  <c r="I806" i="10" l="1"/>
  <c r="H806" i="10"/>
  <c r="J806" i="10" s="1"/>
  <c r="G804" i="10"/>
  <c r="G803" i="10" l="1"/>
  <c r="I804" i="10"/>
  <c r="H804" i="10"/>
  <c r="J804" i="10" s="1"/>
  <c r="H803" i="10" l="1"/>
  <c r="J803" i="10" s="1"/>
  <c r="G802" i="10"/>
  <c r="I803" i="10"/>
  <c r="G801" i="10" l="1"/>
  <c r="H802" i="10"/>
  <c r="J802" i="10" s="1"/>
  <c r="I802" i="10"/>
  <c r="I801" i="10" l="1"/>
  <c r="G800" i="10"/>
  <c r="H801" i="10"/>
  <c r="J801" i="10" s="1"/>
  <c r="I800" i="10" l="1"/>
  <c r="H800" i="10"/>
  <c r="J800" i="10" s="1"/>
  <c r="G799" i="10"/>
  <c r="G798" i="10" l="1"/>
  <c r="H799" i="10"/>
  <c r="J799" i="10" s="1"/>
  <c r="I799" i="10"/>
  <c r="H798" i="10" l="1"/>
  <c r="J798" i="10" s="1"/>
  <c r="G797" i="10"/>
  <c r="I798" i="10"/>
  <c r="I797" i="10" l="1"/>
  <c r="H797" i="10"/>
  <c r="J797" i="10" s="1"/>
  <c r="G796" i="10"/>
  <c r="I796" i="10" l="1"/>
  <c r="H796" i="10"/>
  <c r="J796" i="10" s="1"/>
  <c r="G793" i="10"/>
  <c r="H793" i="10" l="1"/>
  <c r="J793" i="10" s="1"/>
  <c r="I793" i="10"/>
  <c r="G792" i="10"/>
  <c r="G791" i="10" l="1"/>
  <c r="H792" i="10"/>
  <c r="J792" i="10" s="1"/>
  <c r="I792" i="10"/>
  <c r="G790" i="10" l="1"/>
  <c r="I791" i="10"/>
  <c r="H791" i="10"/>
  <c r="J791" i="10" s="1"/>
  <c r="H790" i="10" l="1"/>
  <c r="J790" i="10" s="1"/>
  <c r="I790" i="10"/>
  <c r="G789" i="10"/>
  <c r="H789" i="10" l="1"/>
  <c r="J789" i="10" s="1"/>
  <c r="G788" i="10"/>
  <c r="I789" i="10"/>
  <c r="H788" i="10" l="1"/>
  <c r="J788" i="10" s="1"/>
  <c r="G787" i="10"/>
  <c r="I788" i="10"/>
  <c r="H787" i="10" l="1"/>
  <c r="J787" i="10" s="1"/>
  <c r="G786" i="10"/>
  <c r="I787" i="10"/>
  <c r="H786" i="10" l="1"/>
  <c r="J786" i="10" s="1"/>
  <c r="I786" i="10"/>
  <c r="G785" i="10"/>
  <c r="I785" i="10" l="1"/>
  <c r="G784" i="10"/>
  <c r="H785" i="10"/>
  <c r="J785" i="10" s="1"/>
  <c r="I784" i="10" l="1"/>
  <c r="H784" i="10"/>
  <c r="J784" i="10" s="1"/>
  <c r="G782" i="10"/>
  <c r="H782" i="10" l="1"/>
  <c r="J782" i="10" s="1"/>
  <c r="I782" i="10"/>
  <c r="G781" i="10"/>
  <c r="H781" i="10" l="1"/>
  <c r="J781" i="10" s="1"/>
  <c r="I781" i="10"/>
  <c r="G780" i="10"/>
  <c r="G779" i="10" l="1"/>
  <c r="H780" i="10"/>
  <c r="J780" i="10" s="1"/>
  <c r="I780" i="10"/>
  <c r="H779" i="10" l="1"/>
  <c r="J779" i="10" s="1"/>
  <c r="G778" i="10"/>
  <c r="I779" i="10"/>
  <c r="I778" i="10" l="1"/>
  <c r="H778" i="10"/>
  <c r="J778" i="10" s="1"/>
  <c r="G776" i="10"/>
  <c r="I776" i="10" l="1"/>
  <c r="H776" i="10"/>
  <c r="J776" i="10" s="1"/>
  <c r="G775" i="10"/>
  <c r="H775" i="10" l="1"/>
  <c r="J775" i="10" s="1"/>
  <c r="I775" i="10"/>
  <c r="G774" i="10"/>
  <c r="H774" i="10" l="1"/>
  <c r="J774" i="10" s="1"/>
  <c r="I774" i="10"/>
  <c r="G773" i="10"/>
  <c r="I773" i="10" l="1"/>
  <c r="G772" i="10"/>
  <c r="H773" i="10"/>
  <c r="J773" i="10" s="1"/>
  <c r="H772" i="10" l="1"/>
  <c r="J772" i="10" s="1"/>
  <c r="G771" i="10"/>
  <c r="I772" i="10"/>
  <c r="I771" i="10" l="1"/>
  <c r="G770" i="10"/>
  <c r="H771" i="10"/>
  <c r="J771" i="10" s="1"/>
  <c r="H770" i="10" l="1"/>
  <c r="J770" i="10" s="1"/>
  <c r="I770" i="10"/>
  <c r="G769" i="10"/>
  <c r="I769" i="10" l="1"/>
  <c r="G768" i="10"/>
  <c r="H769" i="10"/>
  <c r="J769" i="10" s="1"/>
  <c r="H768" i="10" l="1"/>
  <c r="J768" i="10" s="1"/>
  <c r="I768" i="10"/>
  <c r="G767" i="10"/>
  <c r="I767" i="10" l="1"/>
  <c r="H767" i="10"/>
  <c r="J767" i="10" s="1"/>
  <c r="G766" i="10"/>
  <c r="H766" i="10" l="1"/>
  <c r="J766" i="10" s="1"/>
  <c r="I766" i="10"/>
  <c r="G765" i="10"/>
  <c r="H765" i="10" l="1"/>
  <c r="J765" i="10" s="1"/>
  <c r="I765" i="10"/>
  <c r="G764" i="10"/>
  <c r="H764" i="10" l="1"/>
  <c r="J764" i="10" s="1"/>
  <c r="G762" i="10"/>
  <c r="I764" i="10"/>
  <c r="H762" i="10" l="1"/>
  <c r="J762" i="10" s="1"/>
  <c r="G761" i="10"/>
  <c r="I762" i="10"/>
  <c r="H761" i="10" l="1"/>
  <c r="J761" i="10" s="1"/>
  <c r="I761" i="10"/>
  <c r="G760" i="10"/>
  <c r="G759" i="10" l="1"/>
  <c r="H760" i="10"/>
  <c r="J760" i="10" s="1"/>
  <c r="I760" i="10"/>
  <c r="G758" i="10" l="1"/>
  <c r="H759" i="10"/>
  <c r="J759" i="10" s="1"/>
  <c r="I759" i="10"/>
  <c r="G757" i="10" l="1"/>
  <c r="H758" i="10"/>
  <c r="J758" i="10" s="1"/>
  <c r="I758" i="10"/>
  <c r="G756" i="10" l="1"/>
  <c r="I757" i="10"/>
  <c r="H757" i="10"/>
  <c r="J757" i="10" s="1"/>
  <c r="I756" i="10" l="1"/>
  <c r="G755" i="10"/>
  <c r="H756" i="10"/>
  <c r="J756" i="10" s="1"/>
  <c r="G754" i="10" l="1"/>
  <c r="H755" i="10"/>
  <c r="J755" i="10" s="1"/>
  <c r="I755" i="10"/>
  <c r="H754" i="10" l="1"/>
  <c r="J754" i="10" s="1"/>
  <c r="I754" i="10"/>
  <c r="G753" i="10"/>
  <c r="G752" i="10" l="1"/>
  <c r="H753" i="10"/>
  <c r="J753" i="10" s="1"/>
  <c r="I753" i="10"/>
  <c r="G750" i="10" l="1"/>
  <c r="H752" i="10"/>
  <c r="J752" i="10" s="1"/>
  <c r="I752" i="10"/>
  <c r="I750" i="10" l="1"/>
  <c r="H750" i="10"/>
  <c r="J750" i="10" s="1"/>
  <c r="G749" i="10"/>
  <c r="G748" i="10" l="1"/>
  <c r="H749" i="10"/>
  <c r="J749" i="10" s="1"/>
  <c r="I749" i="10"/>
  <c r="H748" i="10" l="1"/>
  <c r="J748" i="10" s="1"/>
  <c r="I748" i="10"/>
  <c r="G747" i="10"/>
  <c r="G746" i="10" l="1"/>
  <c r="H747" i="10"/>
  <c r="J747" i="10" s="1"/>
  <c r="I747" i="10"/>
  <c r="H746" i="10" l="1"/>
  <c r="J746" i="10" s="1"/>
  <c r="I746" i="10"/>
  <c r="G745" i="10"/>
  <c r="I745" i="10" l="1"/>
  <c r="H745" i="10"/>
  <c r="J745" i="10" s="1"/>
  <c r="G744" i="10"/>
  <c r="H744" i="10" l="1"/>
  <c r="J744" i="10" s="1"/>
  <c r="I744" i="10"/>
  <c r="G743" i="10"/>
  <c r="G742" i="10" l="1"/>
  <c r="H743" i="10"/>
  <c r="J743" i="10" s="1"/>
  <c r="I743" i="10"/>
  <c r="G741" i="10" l="1"/>
  <c r="H742" i="10"/>
  <c r="J742" i="10" s="1"/>
  <c r="I742" i="10"/>
  <c r="G740" i="10" l="1"/>
  <c r="I741" i="10"/>
  <c r="H741" i="10"/>
  <c r="J741" i="10" s="1"/>
  <c r="I740" i="10" l="1"/>
  <c r="G739" i="10"/>
  <c r="H740" i="10"/>
  <c r="J740" i="10" s="1"/>
  <c r="H739" i="10" l="1"/>
  <c r="J739" i="10" s="1"/>
  <c r="G738" i="10"/>
  <c r="I739" i="10"/>
  <c r="I738" i="10" l="1"/>
  <c r="G736" i="10"/>
  <c r="H738" i="10"/>
  <c r="J738" i="10" s="1"/>
  <c r="G735" i="10" l="1"/>
  <c r="I736" i="10"/>
  <c r="H736" i="10"/>
  <c r="J736" i="10" s="1"/>
  <c r="G734" i="10" l="1"/>
  <c r="I735" i="10"/>
  <c r="H735" i="10"/>
  <c r="J735" i="10" s="1"/>
  <c r="I734" i="10" l="1"/>
  <c r="G733" i="10"/>
  <c r="H734" i="10"/>
  <c r="J734" i="10" s="1"/>
  <c r="I733" i="10" l="1"/>
  <c r="G732" i="10"/>
  <c r="H733" i="10"/>
  <c r="J733" i="10" s="1"/>
  <c r="G731" i="10" l="1"/>
  <c r="I732" i="10"/>
  <c r="H732" i="10"/>
  <c r="J732" i="10" s="1"/>
  <c r="H731" i="10" l="1"/>
  <c r="J731" i="10" s="1"/>
  <c r="I731" i="10"/>
  <c r="G730" i="10"/>
  <c r="G729" i="10" l="1"/>
  <c r="H730" i="10"/>
  <c r="J730" i="10" s="1"/>
  <c r="I730" i="10"/>
  <c r="I729" i="10" l="1"/>
  <c r="G728" i="10"/>
  <c r="H729" i="10"/>
  <c r="J729" i="10" s="1"/>
  <c r="G727" i="10" l="1"/>
  <c r="I728" i="10"/>
  <c r="H728" i="10"/>
  <c r="J728" i="10" s="1"/>
  <c r="I727" i="10" l="1"/>
  <c r="G724" i="10"/>
  <c r="H727" i="10"/>
  <c r="J727" i="10" s="1"/>
  <c r="H724" i="10" l="1"/>
  <c r="J724" i="10" s="1"/>
  <c r="G723" i="10"/>
  <c r="I724" i="10"/>
  <c r="I723" i="10" l="1"/>
  <c r="G722" i="10"/>
  <c r="H723" i="10"/>
  <c r="J723" i="10" s="1"/>
  <c r="H722" i="10" l="1"/>
  <c r="J722" i="10" s="1"/>
  <c r="G721" i="10"/>
  <c r="I722" i="10"/>
  <c r="H721" i="10" l="1"/>
  <c r="J721" i="10" s="1"/>
  <c r="I721" i="10"/>
  <c r="G720" i="10"/>
  <c r="G719" i="10" l="1"/>
  <c r="H720" i="10"/>
  <c r="J720" i="10" s="1"/>
  <c r="I720" i="10"/>
  <c r="I719" i="10" l="1"/>
  <c r="H719" i="10"/>
  <c r="J719" i="10" s="1"/>
  <c r="G718" i="10"/>
  <c r="G717" i="10" l="1"/>
  <c r="I718" i="10"/>
  <c r="H718" i="10"/>
  <c r="J718" i="10" s="1"/>
  <c r="H717" i="10" l="1"/>
  <c r="J717" i="10" s="1"/>
  <c r="G716" i="10"/>
  <c r="I717" i="10"/>
  <c r="H716" i="10" l="1"/>
  <c r="J716" i="10" s="1"/>
  <c r="G715" i="10"/>
  <c r="I716" i="10"/>
  <c r="I715" i="10" l="1"/>
  <c r="G714" i="10"/>
  <c r="H715" i="10"/>
  <c r="J715" i="10" s="1"/>
  <c r="H714" i="10" l="1"/>
  <c r="J714" i="10" s="1"/>
  <c r="I714" i="10"/>
  <c r="G713" i="10"/>
  <c r="I713" i="10" l="1"/>
  <c r="G711" i="10"/>
  <c r="H713" i="10"/>
  <c r="J713" i="10" s="1"/>
  <c r="H711" i="10" l="1"/>
  <c r="J711" i="10" s="1"/>
  <c r="I711" i="10"/>
  <c r="G710" i="10"/>
  <c r="G709" i="10" l="1"/>
  <c r="H710" i="10"/>
  <c r="J710" i="10" s="1"/>
  <c r="I710" i="10"/>
  <c r="I709" i="10" l="1"/>
  <c r="H709" i="10"/>
  <c r="J709" i="10" s="1"/>
  <c r="G708" i="10"/>
  <c r="G707" i="10" l="1"/>
  <c r="H708" i="10"/>
  <c r="J708" i="10" s="1"/>
  <c r="I708" i="10"/>
  <c r="H707" i="10" l="1"/>
  <c r="J707" i="10" s="1"/>
  <c r="G706" i="10"/>
  <c r="I707" i="10"/>
  <c r="H706" i="10" l="1"/>
  <c r="J706" i="10" s="1"/>
  <c r="I706" i="10"/>
  <c r="G705" i="10"/>
  <c r="G704" i="10" l="1"/>
  <c r="H705" i="10"/>
  <c r="J705" i="10" s="1"/>
  <c r="I705" i="10"/>
  <c r="G703" i="10" l="1"/>
  <c r="H704" i="10"/>
  <c r="J704" i="10" s="1"/>
  <c r="I704" i="10"/>
  <c r="I703" i="10" l="1"/>
  <c r="G700" i="10"/>
  <c r="H703" i="10"/>
  <c r="J703" i="10" s="1"/>
  <c r="G699" i="10" l="1"/>
  <c r="H700" i="10"/>
  <c r="J700" i="10" s="1"/>
  <c r="I700" i="10"/>
  <c r="H699" i="10" l="1"/>
  <c r="J699" i="10" s="1"/>
  <c r="G698" i="10"/>
  <c r="I699" i="10"/>
  <c r="G697" i="10" l="1"/>
  <c r="H698" i="10"/>
  <c r="J698" i="10" s="1"/>
  <c r="I698" i="10"/>
  <c r="H697" i="10" l="1"/>
  <c r="J697" i="10" s="1"/>
  <c r="I697" i="10"/>
  <c r="G696" i="10"/>
  <c r="I696" i="10" l="1"/>
  <c r="G695" i="10"/>
  <c r="H696" i="10"/>
  <c r="J696" i="10" s="1"/>
  <c r="I695" i="10" l="1"/>
  <c r="H695" i="10"/>
  <c r="J695" i="10" s="1"/>
  <c r="G694" i="10"/>
  <c r="G693" i="10" l="1"/>
  <c r="H694" i="10"/>
  <c r="J694" i="10" s="1"/>
  <c r="I694" i="10"/>
  <c r="H693" i="10" l="1"/>
  <c r="J693" i="10" s="1"/>
  <c r="I693" i="10"/>
  <c r="G692" i="10"/>
  <c r="H692" i="10" l="1"/>
  <c r="J692" i="10" s="1"/>
  <c r="G691" i="10"/>
  <c r="I692" i="10"/>
  <c r="H691" i="10" l="1"/>
  <c r="J691" i="10" s="1"/>
  <c r="I691" i="10"/>
  <c r="G690" i="10"/>
  <c r="G689" i="10" l="1"/>
  <c r="H690" i="10"/>
  <c r="J690" i="10" s="1"/>
  <c r="I690" i="10"/>
  <c r="H689" i="10" l="1"/>
  <c r="J689" i="10" s="1"/>
  <c r="I689" i="10"/>
  <c r="G687" i="10"/>
  <c r="G686" i="10" l="1"/>
  <c r="H687" i="10"/>
  <c r="J687" i="10" s="1"/>
  <c r="I687" i="10"/>
  <c r="H686" i="10" l="1"/>
  <c r="J686" i="10" s="1"/>
  <c r="I686" i="10"/>
  <c r="G685" i="10"/>
  <c r="H685" i="10" l="1"/>
  <c r="J685" i="10" s="1"/>
  <c r="I685" i="10"/>
  <c r="G684" i="10"/>
  <c r="I684" i="10" l="1"/>
  <c r="G683" i="10"/>
  <c r="H684" i="10"/>
  <c r="J684" i="10" s="1"/>
  <c r="I683" i="10" l="1"/>
  <c r="G682" i="10"/>
  <c r="H683" i="10"/>
  <c r="J683" i="10" s="1"/>
  <c r="H682" i="10" l="1"/>
  <c r="J682" i="10" s="1"/>
  <c r="G681" i="10"/>
  <c r="I682" i="10"/>
  <c r="I681" i="10" l="1"/>
  <c r="H681" i="10"/>
  <c r="J681" i="10" s="1"/>
  <c r="G680" i="10"/>
  <c r="H680" i="10" l="1"/>
  <c r="J680" i="10" s="1"/>
  <c r="G679" i="10"/>
  <c r="I680" i="10"/>
  <c r="I679" i="10" l="1"/>
  <c r="H679" i="10"/>
  <c r="J679" i="10" s="1"/>
  <c r="G678" i="10"/>
  <c r="H678" i="10" l="1"/>
  <c r="J678" i="10" s="1"/>
  <c r="G674" i="10"/>
  <c r="I678" i="10"/>
  <c r="H674" i="10" l="1"/>
  <c r="J674" i="10" s="1"/>
  <c r="G673" i="10"/>
  <c r="I674" i="10"/>
  <c r="I673" i="10" l="1"/>
  <c r="H673" i="10"/>
  <c r="J673" i="10" s="1"/>
  <c r="G672" i="10"/>
  <c r="H672" i="10" l="1"/>
  <c r="J672" i="10" s="1"/>
  <c r="G671" i="10"/>
  <c r="I672" i="10"/>
  <c r="H671" i="10" l="1"/>
  <c r="J671" i="10" s="1"/>
  <c r="G670" i="10"/>
  <c r="I671" i="10"/>
  <c r="G669" i="10" l="1"/>
  <c r="H670" i="10"/>
  <c r="J670" i="10" s="1"/>
  <c r="I670" i="10"/>
  <c r="I669" i="10" l="1"/>
  <c r="H669" i="10"/>
  <c r="J669" i="10" s="1"/>
  <c r="G668" i="10"/>
  <c r="G667" i="10" l="1"/>
  <c r="I668" i="10"/>
  <c r="H668" i="10"/>
  <c r="J668" i="10" s="1"/>
  <c r="I667" i="10" l="1"/>
  <c r="G666" i="10"/>
  <c r="H667" i="10"/>
  <c r="J667" i="10" s="1"/>
  <c r="I666" i="10" l="1"/>
  <c r="H666" i="10"/>
  <c r="J666" i="10" s="1"/>
  <c r="G665" i="10"/>
  <c r="I665" i="10" l="1"/>
  <c r="H665" i="10"/>
  <c r="J665" i="10" s="1"/>
  <c r="G664" i="10"/>
  <c r="I664" i="10" l="1"/>
  <c r="H664" i="10"/>
  <c r="J664" i="10" s="1"/>
  <c r="G662" i="10"/>
  <c r="G661" i="10" l="1"/>
  <c r="I662" i="10"/>
  <c r="H662" i="10"/>
  <c r="J662" i="10" s="1"/>
  <c r="G660" i="10" l="1"/>
  <c r="H661" i="10"/>
  <c r="J661" i="10" s="1"/>
  <c r="I661" i="10"/>
  <c r="H660" i="10" l="1"/>
  <c r="J660" i="10" s="1"/>
  <c r="G659" i="10"/>
  <c r="I660" i="10"/>
  <c r="I659" i="10" l="1"/>
  <c r="H659" i="10"/>
  <c r="J659" i="10" s="1"/>
  <c r="G658" i="10"/>
  <c r="H658" i="10" l="1"/>
  <c r="J658" i="10" s="1"/>
  <c r="G657" i="10"/>
  <c r="I658" i="10"/>
  <c r="H657" i="10" l="1"/>
  <c r="J657" i="10" s="1"/>
  <c r="I657" i="10"/>
  <c r="G656" i="10"/>
  <c r="H656" i="10" l="1"/>
  <c r="J656" i="10" s="1"/>
  <c r="I656" i="10"/>
  <c r="G655" i="10"/>
  <c r="H655" i="10" l="1"/>
  <c r="J655" i="10" s="1"/>
  <c r="G654" i="10"/>
  <c r="I655" i="10"/>
  <c r="G651" i="10" l="1"/>
  <c r="I654" i="10"/>
  <c r="H654" i="10"/>
  <c r="J654" i="10" s="1"/>
  <c r="G650" i="10" l="1"/>
  <c r="I651" i="10"/>
  <c r="H651" i="10"/>
  <c r="J651" i="10" s="1"/>
  <c r="I650" i="10" l="1"/>
  <c r="H650" i="10"/>
  <c r="J650" i="10" s="1"/>
  <c r="G649" i="10"/>
  <c r="G648" i="10" l="1"/>
  <c r="I649" i="10"/>
  <c r="H649" i="10"/>
  <c r="J649" i="10" s="1"/>
  <c r="H648" i="10" l="1"/>
  <c r="J648" i="10" s="1"/>
  <c r="I648" i="10"/>
  <c r="G647" i="10"/>
  <c r="H647" i="10" l="1"/>
  <c r="J647" i="10" s="1"/>
  <c r="I647" i="10"/>
  <c r="G646" i="10"/>
  <c r="G645" i="10" l="1"/>
  <c r="I646" i="10"/>
  <c r="H646" i="10"/>
  <c r="J646" i="10" s="1"/>
  <c r="I645" i="10" l="1"/>
  <c r="H645" i="10"/>
  <c r="J645" i="10" s="1"/>
  <c r="G644" i="10"/>
  <c r="I644" i="10" l="1"/>
  <c r="H644" i="10"/>
  <c r="J644" i="10" s="1"/>
  <c r="G643" i="10"/>
  <c r="H643" i="10" l="1"/>
  <c r="J643" i="10" s="1"/>
  <c r="G642" i="10"/>
  <c r="I643" i="10"/>
  <c r="G641" i="10" l="1"/>
  <c r="I642" i="10"/>
  <c r="H642" i="10"/>
  <c r="J642" i="10" s="1"/>
  <c r="G640" i="10" l="1"/>
  <c r="I641" i="10"/>
  <c r="H641" i="10"/>
  <c r="J641" i="10" s="1"/>
  <c r="G638" i="10" l="1"/>
  <c r="H640" i="10"/>
  <c r="J640" i="10" s="1"/>
  <c r="I640" i="10"/>
  <c r="G637" i="10" l="1"/>
  <c r="H638" i="10"/>
  <c r="J638" i="10" s="1"/>
  <c r="I638" i="10"/>
  <c r="I637" i="10" l="1"/>
  <c r="H637" i="10"/>
  <c r="J637" i="10" s="1"/>
  <c r="G636" i="10"/>
  <c r="H636" i="10" l="1"/>
  <c r="J636" i="10" s="1"/>
  <c r="G635" i="10"/>
  <c r="I636" i="10"/>
  <c r="I635" i="10" l="1"/>
  <c r="G634" i="10"/>
  <c r="H635" i="10"/>
  <c r="J635" i="10" s="1"/>
  <c r="G633" i="10" l="1"/>
  <c r="H634" i="10"/>
  <c r="J634" i="10" s="1"/>
  <c r="I634" i="10"/>
  <c r="H633" i="10" l="1"/>
  <c r="J633" i="10" s="1"/>
  <c r="G632" i="10"/>
  <c r="I633" i="10"/>
  <c r="G631" i="10" l="1"/>
  <c r="I632" i="10"/>
  <c r="H632" i="10"/>
  <c r="J632" i="10" s="1"/>
  <c r="I631" i="10" l="1"/>
  <c r="G628" i="10"/>
  <c r="H631" i="10"/>
  <c r="J631" i="10" s="1"/>
  <c r="I628" i="10" l="1"/>
  <c r="G627" i="10"/>
  <c r="H628" i="10"/>
  <c r="J628" i="10" s="1"/>
  <c r="H627" i="10" l="1"/>
  <c r="J627" i="10" s="1"/>
  <c r="I627" i="10"/>
  <c r="G626" i="10"/>
  <c r="I626" i="10" l="1"/>
  <c r="H626" i="10"/>
  <c r="J626" i="10" s="1"/>
  <c r="G625" i="10"/>
  <c r="G624" i="10" l="1"/>
  <c r="H625" i="10"/>
  <c r="J625" i="10" s="1"/>
  <c r="I625" i="10"/>
  <c r="H624" i="10" l="1"/>
  <c r="J624" i="10" s="1"/>
  <c r="I624" i="10"/>
  <c r="G623" i="10"/>
  <c r="I623" i="10" l="1"/>
  <c r="G622" i="10"/>
  <c r="H623" i="10"/>
  <c r="J623" i="10" s="1"/>
  <c r="H622" i="10" l="1"/>
  <c r="J622" i="10" s="1"/>
  <c r="I622" i="10"/>
  <c r="G621" i="10"/>
  <c r="I621" i="10" l="1"/>
  <c r="G620" i="10"/>
  <c r="H621" i="10"/>
  <c r="J621" i="10" s="1"/>
  <c r="H620" i="10" l="1"/>
  <c r="J620" i="10" s="1"/>
  <c r="I620" i="10"/>
  <c r="G619" i="10"/>
  <c r="H619" i="10" l="1"/>
  <c r="J619" i="10" s="1"/>
  <c r="I619" i="10"/>
  <c r="G618" i="10"/>
  <c r="G617" i="10" l="1"/>
  <c r="I618" i="10"/>
  <c r="H618" i="10"/>
  <c r="J618" i="10" s="1"/>
  <c r="G615" i="10" l="1"/>
  <c r="H617" i="10"/>
  <c r="J617" i="10" s="1"/>
  <c r="I617" i="10"/>
  <c r="G614" i="10" l="1"/>
  <c r="H615" i="10"/>
  <c r="J615" i="10" s="1"/>
  <c r="I615" i="10"/>
  <c r="G613" i="10" l="1"/>
  <c r="I614" i="10"/>
  <c r="H614" i="10"/>
  <c r="J614" i="10" s="1"/>
  <c r="I613" i="10" l="1"/>
  <c r="G612" i="10"/>
  <c r="H613" i="10"/>
  <c r="J613" i="10" s="1"/>
  <c r="H612" i="10" l="1"/>
  <c r="J612" i="10" s="1"/>
  <c r="G611" i="10"/>
  <c r="I612" i="10"/>
  <c r="G610" i="10" l="1"/>
  <c r="I611" i="10"/>
  <c r="H611" i="10"/>
  <c r="J611" i="10" s="1"/>
  <c r="H610" i="10" l="1"/>
  <c r="J610" i="10" s="1"/>
  <c r="I610" i="10"/>
  <c r="G609" i="10"/>
  <c r="G608" i="10" l="1"/>
  <c r="H609" i="10"/>
  <c r="J609" i="10" s="1"/>
  <c r="I609" i="10"/>
  <c r="H608" i="10" l="1"/>
  <c r="J608" i="10" s="1"/>
  <c r="G607" i="10"/>
  <c r="I608" i="10"/>
  <c r="I607" i="10" l="1"/>
  <c r="H607" i="10"/>
  <c r="J607" i="10" s="1"/>
  <c r="G606" i="10"/>
  <c r="I606" i="10" l="1"/>
  <c r="H606" i="10"/>
  <c r="J606" i="10" s="1"/>
  <c r="G605" i="10"/>
  <c r="I605" i="10" l="1"/>
  <c r="G603" i="10"/>
  <c r="H605" i="10"/>
  <c r="J605" i="10" s="1"/>
  <c r="I603" i="10" l="1"/>
  <c r="G602" i="10"/>
  <c r="H603" i="10"/>
  <c r="J603" i="10" s="1"/>
  <c r="G601" i="10" l="1"/>
  <c r="H602" i="10"/>
  <c r="J602" i="10" s="1"/>
  <c r="I602" i="10"/>
  <c r="G600" i="10" l="1"/>
  <c r="H601" i="10"/>
  <c r="J601" i="10" s="1"/>
  <c r="I601" i="10"/>
  <c r="G599" i="10" l="1"/>
  <c r="I600" i="10"/>
  <c r="H600" i="10"/>
  <c r="J600" i="10" s="1"/>
  <c r="H599" i="10" l="1"/>
  <c r="J599" i="10" s="1"/>
  <c r="G598" i="10"/>
  <c r="I599" i="10"/>
  <c r="I598" i="10" l="1"/>
  <c r="G597" i="10"/>
  <c r="H598" i="10"/>
  <c r="J598" i="10" s="1"/>
  <c r="H597" i="10" l="1"/>
  <c r="J597" i="10" s="1"/>
  <c r="G596" i="10"/>
  <c r="I597" i="10"/>
  <c r="I596" i="10" l="1"/>
  <c r="G595" i="10"/>
  <c r="H596" i="10"/>
  <c r="J596" i="10" s="1"/>
  <c r="H595" i="10" l="1"/>
  <c r="J595" i="10" s="1"/>
  <c r="G594" i="10"/>
  <c r="I595" i="10"/>
  <c r="I594" i="10" l="1"/>
  <c r="G593" i="10"/>
  <c r="H594" i="10"/>
  <c r="J594" i="10" s="1"/>
  <c r="H593" i="10" l="1"/>
  <c r="J593" i="10" s="1"/>
  <c r="G592" i="10"/>
  <c r="I593" i="10"/>
  <c r="I592" i="10" l="1"/>
  <c r="H592" i="10"/>
  <c r="J592" i="10" s="1"/>
  <c r="G591" i="10"/>
  <c r="H591" i="10" l="1"/>
  <c r="J591" i="10" s="1"/>
  <c r="G589" i="10"/>
  <c r="I591" i="10"/>
  <c r="G588" i="10" l="1"/>
  <c r="H589" i="10"/>
  <c r="J589" i="10" s="1"/>
  <c r="I589" i="10"/>
  <c r="H588" i="10" l="1"/>
  <c r="J588" i="10" s="1"/>
  <c r="G587" i="10"/>
  <c r="I588" i="10"/>
  <c r="I587" i="10" l="1"/>
  <c r="G586" i="10"/>
  <c r="H587" i="10"/>
  <c r="J587" i="10" s="1"/>
  <c r="H586" i="10" l="1"/>
  <c r="J586" i="10" s="1"/>
  <c r="I586" i="10"/>
  <c r="G585" i="10"/>
  <c r="H585" i="10" l="1"/>
  <c r="J585" i="10" s="1"/>
  <c r="I585" i="10"/>
  <c r="G584" i="10"/>
  <c r="I584" i="10" l="1"/>
  <c r="H584" i="10"/>
  <c r="J584" i="10" s="1"/>
  <c r="G583" i="10"/>
  <c r="H583" i="10" l="1"/>
  <c r="J583" i="10" s="1"/>
  <c r="G582" i="10"/>
  <c r="I583" i="10"/>
  <c r="H582" i="10" l="1"/>
  <c r="J582" i="10" s="1"/>
  <c r="G579" i="10"/>
  <c r="I582" i="10"/>
  <c r="I579" i="10" l="1"/>
  <c r="G578" i="10"/>
  <c r="H579" i="10"/>
  <c r="J579" i="10" s="1"/>
  <c r="G577" i="10" l="1"/>
  <c r="H578" i="10"/>
  <c r="J578" i="10" s="1"/>
  <c r="I578" i="10"/>
  <c r="H577" i="10" l="1"/>
  <c r="J577" i="10" s="1"/>
  <c r="G576" i="10"/>
  <c r="I577" i="10"/>
  <c r="I576" i="10" l="1"/>
  <c r="G575" i="10"/>
  <c r="H576" i="10"/>
  <c r="J576" i="10" s="1"/>
  <c r="I575" i="10" l="1"/>
  <c r="H575" i="10"/>
  <c r="J575" i="10" s="1"/>
  <c r="G574" i="10"/>
  <c r="H574" i="10" l="1"/>
  <c r="J574" i="10" s="1"/>
  <c r="I574" i="10"/>
  <c r="G573" i="10"/>
  <c r="G572" i="10" l="1"/>
  <c r="I573" i="10"/>
  <c r="H573" i="10"/>
  <c r="J573" i="10" s="1"/>
  <c r="H572" i="10" l="1"/>
  <c r="J572" i="10" s="1"/>
  <c r="I572" i="10"/>
  <c r="G571" i="10"/>
  <c r="G570" i="10" l="1"/>
  <c r="H571" i="10"/>
  <c r="J571" i="10" s="1"/>
  <c r="I571" i="10"/>
  <c r="I570" i="10" l="1"/>
  <c r="H570" i="10"/>
  <c r="J570" i="10" s="1"/>
  <c r="G569" i="10"/>
  <c r="G568" i="10" l="1"/>
  <c r="H569" i="10"/>
  <c r="J569" i="10" s="1"/>
  <c r="I569" i="10"/>
  <c r="I568" i="10" l="1"/>
  <c r="H568" i="10"/>
  <c r="J568" i="10" s="1"/>
  <c r="G566" i="10"/>
  <c r="H566" i="10" l="1"/>
  <c r="J566" i="10" s="1"/>
  <c r="G565" i="10"/>
  <c r="I566" i="10"/>
  <c r="H565" i="10" l="1"/>
  <c r="J565" i="10" s="1"/>
  <c r="G564" i="10"/>
  <c r="I565" i="10"/>
  <c r="G563" i="10" l="1"/>
  <c r="H564" i="10"/>
  <c r="J564" i="10" s="1"/>
  <c r="I564" i="10"/>
  <c r="I563" i="10" l="1"/>
  <c r="H563" i="10"/>
  <c r="J563" i="10" s="1"/>
  <c r="G562" i="10"/>
  <c r="H562" i="10" l="1"/>
  <c r="J562" i="10" s="1"/>
  <c r="I562" i="10"/>
  <c r="G561" i="10"/>
  <c r="H561" i="10" l="1"/>
  <c r="J561" i="10" s="1"/>
  <c r="I561" i="10"/>
  <c r="G560" i="10"/>
  <c r="G559" i="10" l="1"/>
  <c r="I560" i="10"/>
  <c r="H560" i="10"/>
  <c r="J560" i="10" s="1"/>
  <c r="H559" i="10" l="1"/>
  <c r="J559" i="10" s="1"/>
  <c r="G558" i="10"/>
  <c r="I559" i="10"/>
  <c r="H558" i="10" l="1"/>
  <c r="J558" i="10" s="1"/>
  <c r="I558" i="10"/>
  <c r="G555" i="10"/>
  <c r="G554" i="10" l="1"/>
  <c r="I555" i="10"/>
  <c r="H555" i="10"/>
  <c r="J555" i="10" s="1"/>
  <c r="G553" i="10" l="1"/>
  <c r="I554" i="10"/>
  <c r="H554" i="10"/>
  <c r="J554" i="10" s="1"/>
  <c r="I553" i="10" l="1"/>
  <c r="G552" i="10"/>
  <c r="H553" i="10"/>
  <c r="J553" i="10" s="1"/>
  <c r="I552" i="10" l="1"/>
  <c r="H552" i="10"/>
  <c r="J552" i="10" s="1"/>
  <c r="G551" i="10"/>
  <c r="I551" i="10" l="1"/>
  <c r="G550" i="10"/>
  <c r="H551" i="10"/>
  <c r="J551" i="10" s="1"/>
  <c r="G549" i="10" l="1"/>
  <c r="H550" i="10"/>
  <c r="J550" i="10" s="1"/>
  <c r="I550" i="10"/>
  <c r="H549" i="10" l="1"/>
  <c r="J549" i="10" s="1"/>
  <c r="I549" i="10"/>
  <c r="G548" i="10"/>
  <c r="I548" i="10" l="1"/>
  <c r="G547" i="10"/>
  <c r="H548" i="10"/>
  <c r="J548" i="10" s="1"/>
  <c r="I547" i="10" l="1"/>
  <c r="G546" i="10"/>
  <c r="H547" i="10"/>
  <c r="J547" i="10" s="1"/>
  <c r="H546" i="10" l="1"/>
  <c r="J546" i="10" s="1"/>
  <c r="G545" i="10"/>
  <c r="I546" i="10"/>
  <c r="H545" i="10" l="1"/>
  <c r="J545" i="10" s="1"/>
  <c r="G544" i="10"/>
  <c r="I545" i="10"/>
  <c r="G542" i="10" l="1"/>
  <c r="H544" i="10"/>
  <c r="J544" i="10" s="1"/>
  <c r="I544" i="10"/>
  <c r="H542" i="10" l="1"/>
  <c r="J542" i="10" s="1"/>
  <c r="I542" i="10"/>
  <c r="G541" i="10"/>
  <c r="I541" i="10" l="1"/>
  <c r="G540" i="10"/>
  <c r="H541" i="10"/>
  <c r="J541" i="10" s="1"/>
  <c r="I540" i="10" l="1"/>
  <c r="G539" i="10"/>
  <c r="H540" i="10"/>
  <c r="J540" i="10" s="1"/>
  <c r="G538" i="10" l="1"/>
  <c r="H539" i="10"/>
  <c r="J539" i="10" s="1"/>
  <c r="I539" i="10"/>
  <c r="G537" i="10" l="1"/>
  <c r="I538" i="10"/>
  <c r="H538" i="10"/>
  <c r="J538" i="10" s="1"/>
  <c r="H537" i="10" l="1"/>
  <c r="J537" i="10" s="1"/>
  <c r="I537" i="10"/>
  <c r="G536" i="10"/>
  <c r="G535" i="10" l="1"/>
  <c r="H536" i="10"/>
  <c r="J536" i="10" s="1"/>
  <c r="I536" i="10"/>
  <c r="G534" i="10" l="1"/>
  <c r="H535" i="10"/>
  <c r="J535" i="10" s="1"/>
  <c r="I535" i="10"/>
  <c r="H534" i="10" l="1"/>
  <c r="J534" i="10" s="1"/>
  <c r="I534" i="10"/>
  <c r="G533" i="10"/>
  <c r="I533" i="10" l="1"/>
  <c r="G530" i="10"/>
  <c r="H533" i="10"/>
  <c r="J533" i="10" s="1"/>
  <c r="G529" i="10" l="1"/>
  <c r="I530" i="10"/>
  <c r="H530" i="10"/>
  <c r="J530" i="10" s="1"/>
  <c r="G528" i="10" l="1"/>
  <c r="H529" i="10"/>
  <c r="J529" i="10" s="1"/>
  <c r="I529" i="10"/>
  <c r="G527" i="10" l="1"/>
  <c r="H528" i="10"/>
  <c r="J528" i="10" s="1"/>
  <c r="I528" i="10"/>
  <c r="I527" i="10" l="1"/>
  <c r="G526" i="10"/>
  <c r="H527" i="10"/>
  <c r="J527" i="10" s="1"/>
  <c r="G525" i="10" l="1"/>
  <c r="I526" i="10"/>
  <c r="H526" i="10"/>
  <c r="J526" i="10" s="1"/>
  <c r="I525" i="10" l="1"/>
  <c r="H525" i="10"/>
  <c r="J525" i="10" s="1"/>
  <c r="G524" i="10"/>
  <c r="H524" i="10" l="1"/>
  <c r="J524" i="10" s="1"/>
  <c r="I524" i="10"/>
  <c r="G523" i="10"/>
  <c r="H523" i="10" l="1"/>
  <c r="J523" i="10" s="1"/>
  <c r="I523" i="10"/>
  <c r="G522" i="10"/>
  <c r="H522" i="10" l="1"/>
  <c r="J522" i="10" s="1"/>
  <c r="G521" i="10"/>
  <c r="I522" i="10"/>
  <c r="H521" i="10" l="1"/>
  <c r="J521" i="10" s="1"/>
  <c r="I521" i="10"/>
  <c r="G520" i="10"/>
  <c r="I520" i="10" l="1"/>
  <c r="H520" i="10"/>
  <c r="J520" i="10" s="1"/>
  <c r="G519" i="10"/>
  <c r="H519" i="10" l="1"/>
  <c r="J519" i="10" s="1"/>
  <c r="I519" i="10"/>
  <c r="G517" i="10"/>
  <c r="I517" i="10" l="1"/>
  <c r="H517" i="10"/>
  <c r="J517" i="10" s="1"/>
  <c r="G516" i="10"/>
  <c r="G515" i="10" l="1"/>
  <c r="I516" i="10"/>
  <c r="H516" i="10"/>
  <c r="J516" i="10" s="1"/>
  <c r="G514" i="10" l="1"/>
  <c r="H515" i="10"/>
  <c r="J515" i="10" s="1"/>
  <c r="I515" i="10"/>
  <c r="I514" i="10" l="1"/>
  <c r="G513" i="10"/>
  <c r="H514" i="10"/>
  <c r="J514" i="10" s="1"/>
  <c r="H513" i="10" l="1"/>
  <c r="J513" i="10" s="1"/>
  <c r="I513" i="10"/>
  <c r="G512" i="10"/>
  <c r="G511" i="10" l="1"/>
  <c r="I512" i="10"/>
  <c r="H512" i="10"/>
  <c r="J512" i="10" s="1"/>
  <c r="G510" i="10" l="1"/>
  <c r="I511" i="10"/>
  <c r="H511" i="10"/>
  <c r="J511" i="10" s="1"/>
  <c r="G509" i="10" l="1"/>
  <c r="H510" i="10"/>
  <c r="J510" i="10" s="1"/>
  <c r="I510" i="10"/>
  <c r="I509" i="10" l="1"/>
  <c r="G508" i="10"/>
  <c r="H509" i="10"/>
  <c r="J509" i="10" s="1"/>
  <c r="I508" i="10" l="1"/>
  <c r="H508" i="10"/>
  <c r="J508" i="10" s="1"/>
  <c r="G505" i="10"/>
  <c r="G504" i="10" l="1"/>
  <c r="H505" i="10"/>
  <c r="J505" i="10" s="1"/>
  <c r="I505" i="10"/>
  <c r="G503" i="10" l="1"/>
  <c r="H504" i="10"/>
  <c r="J504" i="10" s="1"/>
  <c r="I504" i="10"/>
  <c r="I503" i="10" l="1"/>
  <c r="H503" i="10"/>
  <c r="J503" i="10" s="1"/>
  <c r="G502" i="10"/>
  <c r="H502" i="10" l="1"/>
  <c r="J502" i="10" s="1"/>
  <c r="I502" i="10"/>
  <c r="G501" i="10"/>
  <c r="G500" i="10" l="1"/>
  <c r="H501" i="10"/>
  <c r="J501" i="10" s="1"/>
  <c r="I501" i="10"/>
  <c r="G499" i="10" l="1"/>
  <c r="H500" i="10"/>
  <c r="J500" i="10" s="1"/>
  <c r="I500" i="10"/>
  <c r="I499" i="10" l="1"/>
  <c r="H499" i="10"/>
  <c r="J499" i="10" s="1"/>
  <c r="G498" i="10"/>
  <c r="I498" i="10" l="1"/>
  <c r="H498" i="10"/>
  <c r="J498" i="10" s="1"/>
  <c r="G497" i="10"/>
  <c r="H497" i="10" l="1"/>
  <c r="J497" i="10" s="1"/>
  <c r="I497" i="10"/>
  <c r="G496" i="10"/>
  <c r="I496" i="10" l="1"/>
  <c r="G495" i="10"/>
  <c r="H496" i="10"/>
  <c r="J496" i="10" s="1"/>
  <c r="I495" i="10" l="1"/>
  <c r="G494" i="10"/>
  <c r="H495" i="10"/>
  <c r="J495" i="10" s="1"/>
  <c r="H494" i="10" l="1"/>
  <c r="J494" i="10" s="1"/>
  <c r="I494" i="10"/>
  <c r="G492" i="10"/>
  <c r="I492" i="10" l="1"/>
  <c r="G491" i="10"/>
  <c r="H492" i="10"/>
  <c r="J492" i="10" s="1"/>
  <c r="G490" i="10" l="1"/>
  <c r="H491" i="10"/>
  <c r="J491" i="10" s="1"/>
  <c r="I491" i="10"/>
  <c r="I490" i="10" l="1"/>
  <c r="G489" i="10"/>
  <c r="H490" i="10"/>
  <c r="J490" i="10" s="1"/>
  <c r="I489" i="10" l="1"/>
  <c r="H489" i="10"/>
  <c r="J489" i="10" s="1"/>
  <c r="G488" i="10"/>
  <c r="G487" i="10" l="1"/>
  <c r="H488" i="10"/>
  <c r="J488" i="10" s="1"/>
  <c r="I488" i="10"/>
  <c r="H487" i="10" l="1"/>
  <c r="J487" i="10" s="1"/>
  <c r="G486" i="10"/>
  <c r="I487" i="10"/>
  <c r="H486" i="10" l="1"/>
  <c r="J486" i="10" s="1"/>
  <c r="G485" i="10"/>
  <c r="I486" i="10"/>
  <c r="H485" i="10" l="1"/>
  <c r="J485" i="10" s="1"/>
  <c r="I485" i="10"/>
  <c r="G481" i="10"/>
  <c r="G480" i="10" l="1"/>
  <c r="I481" i="10"/>
  <c r="H481" i="10"/>
  <c r="J481" i="10" s="1"/>
  <c r="G479" i="10" l="1"/>
  <c r="H480" i="10"/>
  <c r="J480" i="10" s="1"/>
  <c r="I480" i="10"/>
  <c r="H479" i="10" l="1"/>
  <c r="J479" i="10" s="1"/>
  <c r="I479" i="10"/>
  <c r="G478" i="10"/>
  <c r="H478" i="10" l="1"/>
  <c r="J478" i="10" s="1"/>
  <c r="I478" i="10"/>
  <c r="G477" i="10"/>
  <c r="I477" i="10" l="1"/>
  <c r="G476" i="10"/>
  <c r="H477" i="10"/>
  <c r="J477" i="10" s="1"/>
  <c r="I476" i="10" l="1"/>
  <c r="G475" i="10"/>
  <c r="H476" i="10"/>
  <c r="J476" i="10" s="1"/>
  <c r="H475" i="10" l="1"/>
  <c r="J475" i="10" s="1"/>
  <c r="G474" i="10"/>
  <c r="I475" i="10"/>
  <c r="I474" i="10" l="1"/>
  <c r="G473" i="10"/>
  <c r="H474" i="10"/>
  <c r="J474" i="10" s="1"/>
  <c r="G472" i="10" l="1"/>
  <c r="H473" i="10"/>
  <c r="J473" i="10" s="1"/>
  <c r="I473" i="10"/>
  <c r="G471" i="10" l="1"/>
  <c r="H472" i="10"/>
  <c r="J472" i="10" s="1"/>
  <c r="I472" i="10"/>
  <c r="H471" i="10" l="1"/>
  <c r="J471" i="10" s="1"/>
  <c r="I471" i="10"/>
  <c r="G469" i="10"/>
  <c r="H469" i="10" l="1"/>
  <c r="J469" i="10" s="1"/>
  <c r="G468" i="10"/>
  <c r="I469" i="10"/>
  <c r="I468" i="10" l="1"/>
  <c r="G467" i="10"/>
  <c r="H468" i="10"/>
  <c r="J468" i="10" s="1"/>
  <c r="G466" i="10" l="1"/>
  <c r="I467" i="10"/>
  <c r="H467" i="10"/>
  <c r="J467" i="10" s="1"/>
  <c r="I466" i="10" l="1"/>
  <c r="G465" i="10"/>
  <c r="H466" i="10"/>
  <c r="J466" i="10" s="1"/>
  <c r="I465" i="10" l="1"/>
  <c r="G464" i="10"/>
  <c r="H465" i="10"/>
  <c r="J465" i="10" s="1"/>
  <c r="G463" i="10" l="1"/>
  <c r="I464" i="10"/>
  <c r="H464" i="10"/>
  <c r="J464" i="10" s="1"/>
  <c r="I463" i="10" l="1"/>
  <c r="H463" i="10"/>
  <c r="J463" i="10" s="1"/>
  <c r="G462" i="10"/>
  <c r="H462" i="10" l="1"/>
  <c r="J462" i="10" s="1"/>
  <c r="I462" i="10"/>
  <c r="G461" i="10"/>
  <c r="H461" i="10" l="1"/>
  <c r="J461" i="10" s="1"/>
  <c r="G458" i="10"/>
  <c r="I461" i="10"/>
  <c r="G457" i="10" l="1"/>
  <c r="H458" i="10"/>
  <c r="J458" i="10" s="1"/>
  <c r="I458" i="10"/>
  <c r="I457" i="10" l="1"/>
  <c r="G456" i="10"/>
  <c r="H457" i="10"/>
  <c r="J457" i="10" s="1"/>
  <c r="I456" i="10" l="1"/>
  <c r="G455" i="10"/>
  <c r="H456" i="10"/>
  <c r="J456" i="10" s="1"/>
  <c r="I455" i="10" l="1"/>
  <c r="G454" i="10"/>
  <c r="H455" i="10"/>
  <c r="J455" i="10" s="1"/>
  <c r="G453" i="10" l="1"/>
  <c r="H454" i="10"/>
  <c r="J454" i="10" s="1"/>
  <c r="I454" i="10"/>
  <c r="G452" i="10" l="1"/>
  <c r="H453" i="10"/>
  <c r="J453" i="10" s="1"/>
  <c r="I453" i="10"/>
  <c r="G451" i="10" l="1"/>
  <c r="H452" i="10"/>
  <c r="J452" i="10" s="1"/>
  <c r="I452" i="10"/>
  <c r="I451" i="10" l="1"/>
  <c r="H451" i="10"/>
  <c r="J451" i="10" s="1"/>
  <c r="G450" i="10"/>
  <c r="I450" i="10" l="1"/>
  <c r="H450" i="10"/>
  <c r="J450" i="10" s="1"/>
  <c r="G449" i="10"/>
  <c r="G448" i="10" l="1"/>
  <c r="I449" i="10"/>
  <c r="H449" i="10"/>
  <c r="J449" i="10" s="1"/>
  <c r="H448" i="10" l="1"/>
  <c r="J448" i="10" s="1"/>
  <c r="I448" i="10"/>
  <c r="G447" i="10"/>
  <c r="H447" i="10" l="1"/>
  <c r="J447" i="10" s="1"/>
  <c r="G445" i="10"/>
  <c r="I447" i="10"/>
  <c r="I445" i="10" l="1"/>
  <c r="G444" i="10"/>
  <c r="H445" i="10"/>
  <c r="J445" i="10" s="1"/>
  <c r="I444" i="10" l="1"/>
  <c r="H444" i="10"/>
  <c r="J444" i="10" s="1"/>
  <c r="G443" i="10"/>
  <c r="I443" i="10" l="1"/>
  <c r="G442" i="10"/>
  <c r="H443" i="10"/>
  <c r="J443" i="10" s="1"/>
  <c r="G441" i="10" l="1"/>
  <c r="I442" i="10"/>
  <c r="H442" i="10"/>
  <c r="J442" i="10" s="1"/>
  <c r="H441" i="10" l="1"/>
  <c r="J441" i="10" s="1"/>
  <c r="G440" i="10"/>
  <c r="I441" i="10"/>
  <c r="I440" i="10" l="1"/>
  <c r="H440" i="10"/>
  <c r="J440" i="10" s="1"/>
  <c r="G439" i="10"/>
  <c r="G438" i="10" l="1"/>
  <c r="I439" i="10"/>
  <c r="H439" i="10"/>
  <c r="J439" i="10" s="1"/>
  <c r="G437" i="10" l="1"/>
  <c r="H438" i="10"/>
  <c r="J438" i="10" s="1"/>
  <c r="I438" i="10"/>
  <c r="G433" i="10" l="1"/>
  <c r="H437" i="10"/>
  <c r="J437" i="10" s="1"/>
  <c r="I437" i="10"/>
  <c r="G432" i="10" l="1"/>
  <c r="I433" i="10"/>
  <c r="H433" i="10"/>
  <c r="J433" i="10" s="1"/>
  <c r="H432" i="10" l="1"/>
  <c r="J432" i="10" s="1"/>
  <c r="G431" i="10"/>
  <c r="I432" i="10"/>
  <c r="I431" i="10" l="1"/>
  <c r="G430" i="10"/>
  <c r="H431" i="10"/>
  <c r="J431" i="10" s="1"/>
  <c r="I430" i="10" l="1"/>
  <c r="H430" i="10"/>
  <c r="J430" i="10" s="1"/>
  <c r="G429" i="10"/>
  <c r="I429" i="10" l="1"/>
  <c r="G428" i="10"/>
  <c r="H429" i="10"/>
  <c r="J429" i="10" s="1"/>
  <c r="G427" i="10" l="1"/>
  <c r="H428" i="10"/>
  <c r="J428" i="10" s="1"/>
  <c r="I428" i="10"/>
  <c r="H427" i="10" l="1"/>
  <c r="J427" i="10" s="1"/>
  <c r="G426" i="10"/>
  <c r="I427" i="10"/>
  <c r="I426" i="10" l="1"/>
  <c r="H426" i="10"/>
  <c r="J426" i="10" s="1"/>
  <c r="G425" i="10"/>
  <c r="H425" i="10" l="1"/>
  <c r="J425" i="10" s="1"/>
  <c r="G424" i="10"/>
  <c r="I425" i="10"/>
  <c r="H424" i="10" l="1"/>
  <c r="J424" i="10" s="1"/>
  <c r="G423" i="10"/>
  <c r="I424" i="10"/>
  <c r="G421" i="10" l="1"/>
  <c r="I423" i="10"/>
  <c r="H423" i="10"/>
  <c r="J423" i="10" s="1"/>
  <c r="I421" i="10" l="1"/>
  <c r="G420" i="10"/>
  <c r="H421" i="10"/>
  <c r="J421" i="10" s="1"/>
  <c r="H420" i="10" l="1"/>
  <c r="J420" i="10" s="1"/>
  <c r="I420" i="10"/>
  <c r="G419" i="10"/>
  <c r="I419" i="10" l="1"/>
  <c r="G418" i="10"/>
  <c r="H419" i="10"/>
  <c r="J419" i="10" s="1"/>
  <c r="I418" i="10" l="1"/>
  <c r="G417" i="10"/>
  <c r="H418" i="10"/>
  <c r="J418" i="10" s="1"/>
  <c r="G416" i="10" l="1"/>
  <c r="I417" i="10"/>
  <c r="H417" i="10"/>
  <c r="J417" i="10" s="1"/>
  <c r="H416" i="10" l="1"/>
  <c r="J416" i="10" s="1"/>
  <c r="G415" i="10"/>
  <c r="I416" i="10"/>
  <c r="H415" i="10" l="1"/>
  <c r="J415" i="10" s="1"/>
  <c r="G414" i="10"/>
  <c r="I415" i="10"/>
  <c r="I414" i="10" l="1"/>
  <c r="H414" i="10"/>
  <c r="J414" i="10" s="1"/>
  <c r="G411" i="10"/>
  <c r="I411" i="10" l="1"/>
  <c r="G410" i="10"/>
  <c r="H411" i="10"/>
  <c r="J411" i="10" s="1"/>
  <c r="H410" i="10" l="1"/>
  <c r="J410" i="10" s="1"/>
  <c r="G409" i="10"/>
  <c r="I410" i="10"/>
  <c r="G408" i="10" l="1"/>
  <c r="I409" i="10"/>
  <c r="H409" i="10"/>
  <c r="J409" i="10" s="1"/>
  <c r="G407" i="10" l="1"/>
  <c r="H408" i="10"/>
  <c r="J408" i="10" s="1"/>
  <c r="I408" i="10"/>
  <c r="G406" i="10" l="1"/>
  <c r="H407" i="10"/>
  <c r="J407" i="10" s="1"/>
  <c r="I407" i="10"/>
  <c r="H406" i="10" l="1"/>
  <c r="J406" i="10" s="1"/>
  <c r="I406" i="10"/>
  <c r="G405" i="10"/>
  <c r="G404" i="10" l="1"/>
  <c r="H405" i="10"/>
  <c r="J405" i="10" s="1"/>
  <c r="I405" i="10"/>
  <c r="I404" i="10" l="1"/>
  <c r="H404" i="10"/>
  <c r="J404" i="10" s="1"/>
  <c r="G403" i="10"/>
  <c r="G402" i="10" l="1"/>
  <c r="I403" i="10"/>
  <c r="H403" i="10"/>
  <c r="J403" i="10" s="1"/>
  <c r="H402" i="10" l="1"/>
  <c r="J402" i="10" s="1"/>
  <c r="G401" i="10"/>
  <c r="I402" i="10"/>
  <c r="H401" i="10" l="1"/>
  <c r="J401" i="10" s="1"/>
  <c r="G399" i="10"/>
  <c r="I401" i="10"/>
  <c r="I399" i="10" l="1"/>
  <c r="H399" i="10"/>
  <c r="J399" i="10" s="1"/>
  <c r="G398" i="10"/>
  <c r="I398" i="10" l="1"/>
  <c r="G397" i="10"/>
  <c r="H398" i="10"/>
  <c r="J398" i="10" s="1"/>
  <c r="G396" i="10" l="1"/>
  <c r="I397" i="10"/>
  <c r="H397" i="10"/>
  <c r="J397" i="10" s="1"/>
  <c r="G395" i="10" l="1"/>
  <c r="I396" i="10"/>
  <c r="H396" i="10"/>
  <c r="J396" i="10" s="1"/>
  <c r="H395" i="10" l="1"/>
  <c r="J395" i="10" s="1"/>
  <c r="I395" i="10"/>
  <c r="G394" i="10"/>
  <c r="H394" i="10" l="1"/>
  <c r="J394" i="10" s="1"/>
  <c r="I394" i="10"/>
  <c r="G393" i="10"/>
  <c r="G392" i="10" l="1"/>
  <c r="I393" i="10"/>
  <c r="H393" i="10"/>
  <c r="J393" i="10" s="1"/>
  <c r="H392" i="10" l="1"/>
  <c r="J392" i="10" s="1"/>
  <c r="I392" i="10"/>
  <c r="G391" i="10"/>
  <c r="I391" i="10" l="1"/>
  <c r="H391" i="10"/>
  <c r="J391" i="10" s="1"/>
  <c r="G390" i="10"/>
  <c r="G389" i="10" l="1"/>
  <c r="H390" i="10"/>
  <c r="J390" i="10" s="1"/>
  <c r="I390" i="10"/>
  <c r="G386" i="10" l="1"/>
  <c r="I389" i="10"/>
  <c r="H389" i="10"/>
  <c r="J389" i="10" s="1"/>
  <c r="G385" i="10" l="1"/>
  <c r="H386" i="10"/>
  <c r="J386" i="10" s="1"/>
  <c r="I386" i="10"/>
  <c r="G384" i="10" l="1"/>
  <c r="I385" i="10"/>
  <c r="H385" i="10"/>
  <c r="J385" i="10" s="1"/>
  <c r="G383" i="10" l="1"/>
  <c r="I384" i="10"/>
  <c r="H384" i="10"/>
  <c r="J384" i="10" s="1"/>
  <c r="H383" i="10" l="1"/>
  <c r="J383" i="10" s="1"/>
  <c r="I383" i="10"/>
  <c r="G382" i="10"/>
  <c r="I382" i="10" l="1"/>
  <c r="G381" i="10"/>
  <c r="H382" i="10"/>
  <c r="J382" i="10" s="1"/>
  <c r="I381" i="10" l="1"/>
  <c r="G380" i="10"/>
  <c r="H381" i="10"/>
  <c r="J381" i="10" s="1"/>
  <c r="I380" i="10" l="1"/>
  <c r="G379" i="10"/>
  <c r="H380" i="10"/>
  <c r="J380" i="10" s="1"/>
  <c r="I379" i="10" l="1"/>
  <c r="G378" i="10"/>
  <c r="H379" i="10"/>
  <c r="J379" i="10" s="1"/>
  <c r="G377" i="10" l="1"/>
  <c r="H378" i="10"/>
  <c r="J378" i="10" s="1"/>
  <c r="I378" i="10"/>
  <c r="I377" i="10" l="1"/>
  <c r="G376" i="10"/>
  <c r="H377" i="10"/>
  <c r="J377" i="10" s="1"/>
  <c r="I376" i="10" l="1"/>
  <c r="G375" i="10"/>
  <c r="H376" i="10"/>
  <c r="J376" i="10" s="1"/>
  <c r="I375" i="10" l="1"/>
  <c r="G373" i="10"/>
  <c r="H375" i="10"/>
  <c r="J375" i="10" s="1"/>
  <c r="G372" i="10" l="1"/>
  <c r="I373" i="10"/>
  <c r="H373" i="10"/>
  <c r="J373" i="10" s="1"/>
  <c r="I372" i="10" l="1"/>
  <c r="H372" i="10"/>
  <c r="J372" i="10" s="1"/>
  <c r="G371" i="10"/>
  <c r="I371" i="10" l="1"/>
  <c r="G370" i="10"/>
  <c r="H371" i="10"/>
  <c r="J371" i="10" s="1"/>
  <c r="H370" i="10" l="1"/>
  <c r="J370" i="10" s="1"/>
  <c r="I370" i="10"/>
  <c r="G369" i="10"/>
  <c r="I369" i="10" l="1"/>
  <c r="G368" i="10"/>
  <c r="H369" i="10"/>
  <c r="J369" i="10" s="1"/>
  <c r="G367" i="10" l="1"/>
  <c r="I368" i="10"/>
  <c r="H368" i="10"/>
  <c r="J368" i="10" s="1"/>
  <c r="G366" i="10" l="1"/>
  <c r="H367" i="10"/>
  <c r="J367" i="10" s="1"/>
  <c r="I367" i="10"/>
  <c r="I366" i="10" l="1"/>
  <c r="H366" i="10"/>
  <c r="J366" i="10" s="1"/>
  <c r="G365" i="10"/>
  <c r="H365" i="10" l="1"/>
  <c r="J365" i="10" s="1"/>
  <c r="I365" i="10"/>
  <c r="G364" i="10"/>
  <c r="H364" i="10" l="1"/>
  <c r="J364" i="10" s="1"/>
  <c r="G363" i="10"/>
  <c r="I364" i="10"/>
  <c r="I363" i="10" l="1"/>
  <c r="G362" i="10"/>
  <c r="H363" i="10"/>
  <c r="J363" i="10" s="1"/>
  <c r="I362" i="10" l="1"/>
  <c r="G361" i="10"/>
  <c r="H362" i="10"/>
  <c r="J362" i="10" s="1"/>
  <c r="I361" i="10" l="1"/>
  <c r="H361" i="10"/>
  <c r="J361" i="10" s="1"/>
  <c r="G358" i="10"/>
  <c r="I358" i="10" l="1"/>
  <c r="H358" i="10"/>
  <c r="J358" i="10" s="1"/>
  <c r="G357" i="10"/>
  <c r="I357" i="10" l="1"/>
  <c r="G356" i="10"/>
  <c r="H357" i="10"/>
  <c r="J357" i="10" s="1"/>
  <c r="G355" i="10" l="1"/>
  <c r="I356" i="10"/>
  <c r="H356" i="10"/>
  <c r="J356" i="10" s="1"/>
  <c r="G354" i="10" l="1"/>
  <c r="H355" i="10"/>
  <c r="J355" i="10" s="1"/>
  <c r="I355" i="10"/>
  <c r="H354" i="10" l="1"/>
  <c r="J354" i="10" s="1"/>
  <c r="I354" i="10"/>
  <c r="G353" i="10"/>
  <c r="I353" i="10" l="1"/>
  <c r="H353" i="10"/>
  <c r="J353" i="10" s="1"/>
  <c r="G352" i="10"/>
  <c r="I352" i="10" l="1"/>
  <c r="H352" i="10"/>
  <c r="J352" i="10" s="1"/>
  <c r="G351" i="10"/>
  <c r="G350" i="10" l="1"/>
  <c r="H351" i="10"/>
  <c r="J351" i="10" s="1"/>
  <c r="I351" i="10"/>
  <c r="G349" i="10" l="1"/>
  <c r="H350" i="10"/>
  <c r="J350" i="10" s="1"/>
  <c r="I350" i="10"/>
  <c r="H349" i="10" l="1"/>
  <c r="J349" i="10" s="1"/>
  <c r="G347" i="10"/>
  <c r="I349" i="10"/>
  <c r="I347" i="10" l="1"/>
  <c r="G346" i="10"/>
  <c r="H347" i="10"/>
  <c r="J347" i="10" s="1"/>
  <c r="H346" i="10" l="1"/>
  <c r="J346" i="10" s="1"/>
  <c r="G345" i="10"/>
  <c r="I346" i="10"/>
  <c r="I345" i="10" l="1"/>
  <c r="H345" i="10"/>
  <c r="J345" i="10" s="1"/>
  <c r="G344" i="10"/>
  <c r="I344" i="10" l="1"/>
  <c r="H344" i="10"/>
  <c r="J344" i="10" s="1"/>
  <c r="G343" i="10"/>
  <c r="I343" i="10" l="1"/>
  <c r="H343" i="10"/>
  <c r="J343" i="10" s="1"/>
  <c r="G342" i="10"/>
  <c r="G341" i="10" l="1"/>
  <c r="H342" i="10"/>
  <c r="J342" i="10" s="1"/>
  <c r="I342" i="10"/>
  <c r="I341" i="10" l="1"/>
  <c r="H341" i="10"/>
  <c r="J341" i="10" s="1"/>
  <c r="G340" i="10"/>
  <c r="G339" i="10" l="1"/>
  <c r="I340" i="10"/>
  <c r="H340" i="10"/>
  <c r="J340" i="10" s="1"/>
  <c r="H339" i="10" l="1"/>
  <c r="J339" i="10" s="1"/>
  <c r="I339" i="10"/>
  <c r="G338" i="10"/>
  <c r="I338" i="10" l="1"/>
  <c r="G335" i="10"/>
  <c r="H338" i="10"/>
  <c r="J338" i="10" s="1"/>
  <c r="G334" i="10" l="1"/>
  <c r="I335" i="10"/>
  <c r="H335" i="10"/>
  <c r="J335" i="10" s="1"/>
  <c r="H334" i="10" l="1"/>
  <c r="J334" i="10" s="1"/>
  <c r="G333" i="10"/>
  <c r="I334" i="10"/>
  <c r="G332" i="10" l="1"/>
  <c r="H333" i="10"/>
  <c r="J333" i="10" s="1"/>
  <c r="I333" i="10"/>
  <c r="I332" i="10" l="1"/>
  <c r="H332" i="10"/>
  <c r="J332" i="10" s="1"/>
  <c r="G331" i="10"/>
  <c r="I331" i="10" l="1"/>
  <c r="G330" i="10"/>
  <c r="H331" i="10"/>
  <c r="J331" i="10" s="1"/>
  <c r="G329" i="10" l="1"/>
  <c r="H330" i="10"/>
  <c r="J330" i="10" s="1"/>
  <c r="I330" i="10"/>
  <c r="G328" i="10" l="1"/>
  <c r="H329" i="10"/>
  <c r="J329" i="10" s="1"/>
  <c r="I329" i="10"/>
  <c r="G327" i="10" l="1"/>
  <c r="H328" i="10"/>
  <c r="J328" i="10" s="1"/>
  <c r="I328" i="10"/>
  <c r="I327" i="10" l="1"/>
  <c r="G326" i="10"/>
  <c r="H327" i="10"/>
  <c r="J327" i="10" s="1"/>
  <c r="G324" i="10" l="1"/>
  <c r="H326" i="10"/>
  <c r="J326" i="10" s="1"/>
  <c r="I326" i="10"/>
  <c r="G323" i="10" l="1"/>
  <c r="H324" i="10"/>
  <c r="J324" i="10" s="1"/>
  <c r="I324" i="10"/>
  <c r="I323" i="10" l="1"/>
  <c r="G322" i="10"/>
  <c r="H323" i="10"/>
  <c r="J323" i="10" s="1"/>
  <c r="H322" i="10" l="1"/>
  <c r="J322" i="10" s="1"/>
  <c r="G321" i="10"/>
  <c r="I322" i="10"/>
  <c r="I321" i="10" l="1"/>
  <c r="G320" i="10"/>
  <c r="H321" i="10"/>
  <c r="J321" i="10" s="1"/>
  <c r="H320" i="10" l="1"/>
  <c r="J320" i="10" s="1"/>
  <c r="I320" i="10"/>
  <c r="G319" i="10"/>
  <c r="I319" i="10" l="1"/>
  <c r="H319" i="10"/>
  <c r="J319" i="10" s="1"/>
  <c r="G318" i="10"/>
  <c r="H318" i="10" l="1"/>
  <c r="J318" i="10" s="1"/>
  <c r="G317" i="10"/>
  <c r="I318" i="10"/>
  <c r="I317" i="10" l="1"/>
  <c r="G316" i="10"/>
  <c r="H317" i="10"/>
  <c r="J317" i="10" s="1"/>
  <c r="G315" i="10" l="1"/>
  <c r="I316" i="10"/>
  <c r="H316" i="10"/>
  <c r="J316" i="10" s="1"/>
  <c r="G314" i="10" l="1"/>
  <c r="H315" i="10"/>
  <c r="J315" i="10" s="1"/>
  <c r="I315" i="10"/>
  <c r="I314" i="10" l="1"/>
  <c r="H314" i="10"/>
  <c r="J314" i="10" s="1"/>
  <c r="G313" i="10"/>
  <c r="H313" i="10" l="1"/>
  <c r="J313" i="10" s="1"/>
  <c r="G310" i="10"/>
  <c r="I313" i="10"/>
  <c r="G309" i="10" l="1"/>
  <c r="I310" i="10"/>
  <c r="H310" i="10"/>
  <c r="J310" i="10" s="1"/>
  <c r="G308" i="10" l="1"/>
  <c r="H309" i="10"/>
  <c r="J309" i="10" s="1"/>
  <c r="I309" i="10"/>
  <c r="H308" i="10" l="1"/>
  <c r="J308" i="10" s="1"/>
  <c r="G307" i="10"/>
  <c r="I308" i="10"/>
  <c r="G306" i="10" l="1"/>
  <c r="I307" i="10"/>
  <c r="H307" i="10"/>
  <c r="J307" i="10" s="1"/>
  <c r="H306" i="10" l="1"/>
  <c r="J306" i="10" s="1"/>
  <c r="G305" i="10"/>
  <c r="I306" i="10"/>
  <c r="I305" i="10" l="1"/>
  <c r="H305" i="10"/>
  <c r="J305" i="10" s="1"/>
  <c r="G304" i="10"/>
  <c r="H304" i="10" l="1"/>
  <c r="J304" i="10" s="1"/>
  <c r="I304" i="10"/>
  <c r="G303" i="10"/>
  <c r="H303" i="10" l="1"/>
  <c r="J303" i="10" s="1"/>
  <c r="G302" i="10"/>
  <c r="I303" i="10"/>
  <c r="I302" i="10" l="1"/>
  <c r="H302" i="10"/>
  <c r="J302" i="10" s="1"/>
  <c r="G301" i="10"/>
  <c r="I301" i="10" l="1"/>
  <c r="G299" i="10"/>
  <c r="H301" i="10"/>
  <c r="J301" i="10" s="1"/>
  <c r="G298" i="10" l="1"/>
  <c r="I299" i="10"/>
  <c r="H299" i="10"/>
  <c r="J299" i="10" s="1"/>
  <c r="H298" i="10" l="1"/>
  <c r="J298" i="10" s="1"/>
  <c r="I298" i="10"/>
  <c r="G297" i="10"/>
  <c r="G296" i="10" l="1"/>
  <c r="I297" i="10"/>
  <c r="H297" i="10"/>
  <c r="J297" i="10" s="1"/>
  <c r="H296" i="10" l="1"/>
  <c r="J296" i="10" s="1"/>
  <c r="I296" i="10"/>
  <c r="G295" i="10"/>
  <c r="I295" i="10" l="1"/>
  <c r="G294" i="10"/>
  <c r="H295" i="10"/>
  <c r="J295" i="10" s="1"/>
  <c r="G293" i="10" l="1"/>
  <c r="H294" i="10"/>
  <c r="J294" i="10" s="1"/>
  <c r="I294" i="10"/>
  <c r="G292" i="10" l="1"/>
  <c r="H293" i="10"/>
  <c r="J293" i="10" s="1"/>
  <c r="I293" i="10"/>
  <c r="I292" i="10" l="1"/>
  <c r="G289" i="10"/>
  <c r="H292" i="10"/>
  <c r="J292" i="10" s="1"/>
  <c r="H289" i="10" l="1"/>
  <c r="J289" i="10" s="1"/>
  <c r="I289" i="10"/>
  <c r="G288" i="10"/>
  <c r="H288" i="10" l="1"/>
  <c r="J288" i="10" s="1"/>
  <c r="I288" i="10"/>
  <c r="G287" i="10"/>
  <c r="H287" i="10" l="1"/>
  <c r="J287" i="10" s="1"/>
  <c r="I287" i="10"/>
  <c r="G286" i="10"/>
  <c r="I286" i="10" l="1"/>
  <c r="G285" i="10"/>
  <c r="H286" i="10"/>
  <c r="J286" i="10" s="1"/>
  <c r="G284" i="10" l="1"/>
  <c r="I285" i="10"/>
  <c r="H285" i="10"/>
  <c r="J285" i="10" s="1"/>
  <c r="G283" i="10" l="1"/>
  <c r="H284" i="10"/>
  <c r="J284" i="10" s="1"/>
  <c r="I284" i="10"/>
  <c r="I283" i="10" l="1"/>
  <c r="G282" i="10"/>
  <c r="H283" i="10"/>
  <c r="J283" i="10" s="1"/>
  <c r="H282" i="10" l="1"/>
  <c r="J282" i="10" s="1"/>
  <c r="G281" i="10"/>
  <c r="I282" i="10"/>
  <c r="I281" i="10" l="1"/>
  <c r="G280" i="10"/>
  <c r="H281" i="10"/>
  <c r="J281" i="10" s="1"/>
  <c r="G278" i="10" l="1"/>
  <c r="H280" i="10"/>
  <c r="J280" i="10" s="1"/>
  <c r="I280" i="10"/>
  <c r="H278" i="10" l="1"/>
  <c r="J278" i="10" s="1"/>
  <c r="I278" i="10"/>
  <c r="G277" i="10"/>
  <c r="G276" i="10" l="1"/>
  <c r="I277" i="10"/>
  <c r="H277" i="10"/>
  <c r="J277" i="10" s="1"/>
  <c r="I276" i="10" l="1"/>
  <c r="G275" i="10"/>
  <c r="H276" i="10"/>
  <c r="J276" i="10" s="1"/>
  <c r="I275" i="10" l="1"/>
  <c r="G274" i="10"/>
  <c r="H275" i="10"/>
  <c r="J275" i="10" s="1"/>
  <c r="H274" i="10" l="1"/>
  <c r="J274" i="10" s="1"/>
  <c r="G273" i="10"/>
  <c r="I274" i="10"/>
  <c r="I273" i="10" l="1"/>
  <c r="H273" i="10"/>
  <c r="J273" i="10" s="1"/>
  <c r="G272" i="10"/>
  <c r="G271" i="10" l="1"/>
  <c r="I272" i="10"/>
  <c r="H272" i="10"/>
  <c r="J272" i="10" s="1"/>
  <c r="H271" i="10" l="1"/>
  <c r="J271" i="10" s="1"/>
  <c r="I271" i="10"/>
  <c r="G270" i="10"/>
  <c r="G268" i="10" l="1"/>
  <c r="I270" i="10"/>
  <c r="H270" i="10"/>
  <c r="J270" i="10" s="1"/>
  <c r="G267" i="10" l="1"/>
  <c r="I268" i="10"/>
  <c r="H268" i="10"/>
  <c r="J268" i="10" s="1"/>
  <c r="H267" i="10" l="1"/>
  <c r="J267" i="10" s="1"/>
  <c r="I267" i="10"/>
  <c r="G266" i="10"/>
  <c r="H266" i="10" l="1"/>
  <c r="J266" i="10" s="1"/>
  <c r="I266" i="10"/>
  <c r="G265" i="10"/>
  <c r="G264" i="10" l="1"/>
  <c r="I265" i="10"/>
  <c r="H265" i="10"/>
  <c r="J265" i="10" s="1"/>
  <c r="I264" i="10" l="1"/>
  <c r="G263" i="10"/>
  <c r="H264" i="10"/>
  <c r="J264" i="10" s="1"/>
  <c r="G262" i="10" l="1"/>
  <c r="H263" i="10"/>
  <c r="J263" i="10" s="1"/>
  <c r="I263" i="10"/>
  <c r="G261" i="10" l="1"/>
  <c r="I262" i="10"/>
  <c r="H262" i="10"/>
  <c r="J262" i="10" s="1"/>
  <c r="I261" i="10" l="1"/>
  <c r="G260" i="10"/>
  <c r="H261" i="10"/>
  <c r="J261" i="10" s="1"/>
  <c r="G259" i="10" l="1"/>
  <c r="H260" i="10"/>
  <c r="J260" i="10" s="1"/>
  <c r="I260" i="10"/>
  <c r="G258" i="10" l="1"/>
  <c r="I259" i="10"/>
  <c r="H259" i="10"/>
  <c r="J259" i="10" s="1"/>
  <c r="G257" i="10" l="1"/>
  <c r="I258" i="10"/>
  <c r="H258" i="10"/>
  <c r="J258" i="10" s="1"/>
  <c r="I257" i="10" l="1"/>
  <c r="G256" i="10"/>
  <c r="H257" i="10"/>
  <c r="J257" i="10" s="1"/>
  <c r="H256" i="10" l="1"/>
  <c r="J256" i="10" s="1"/>
  <c r="G254" i="10"/>
  <c r="I256" i="10"/>
  <c r="G253" i="10" l="1"/>
  <c r="I254" i="10"/>
  <c r="H254" i="10"/>
  <c r="J254" i="10" s="1"/>
  <c r="I253" i="10" l="1"/>
  <c r="H253" i="10"/>
  <c r="J253" i="10" s="1"/>
  <c r="G252" i="10"/>
  <c r="I252" i="10" l="1"/>
  <c r="G251" i="10"/>
  <c r="H252" i="10"/>
  <c r="J252" i="10" s="1"/>
  <c r="I251" i="10" l="1"/>
  <c r="H251" i="10"/>
  <c r="J251" i="10" s="1"/>
  <c r="G250" i="10"/>
  <c r="G249" i="10" l="1"/>
  <c r="I250" i="10"/>
  <c r="H250" i="10"/>
  <c r="J250" i="10" s="1"/>
  <c r="G248" i="10" l="1"/>
  <c r="I249" i="10"/>
  <c r="H249" i="10"/>
  <c r="J249" i="10" s="1"/>
  <c r="G247" i="10" l="1"/>
  <c r="I248" i="10"/>
  <c r="H248" i="10"/>
  <c r="J248" i="10" s="1"/>
  <c r="G244" i="10" l="1"/>
  <c r="H247" i="10"/>
  <c r="J247" i="10" s="1"/>
  <c r="I247" i="10"/>
  <c r="I244" i="10" l="1"/>
  <c r="H244" i="10"/>
  <c r="J244" i="10" s="1"/>
  <c r="G243" i="10"/>
  <c r="G242" i="10" l="1"/>
  <c r="I243" i="10"/>
  <c r="H243" i="10"/>
  <c r="J243" i="10" s="1"/>
  <c r="G241" i="10" l="1"/>
  <c r="I242" i="10"/>
  <c r="H242" i="10"/>
  <c r="J242" i="10" s="1"/>
  <c r="H241" i="10" l="1"/>
  <c r="J241" i="10" s="1"/>
  <c r="I241" i="10"/>
  <c r="G240" i="10"/>
  <c r="G239" i="10" l="1"/>
  <c r="H240" i="10"/>
  <c r="J240" i="10" s="1"/>
  <c r="I240" i="10"/>
  <c r="H239" i="10" l="1"/>
  <c r="J239" i="10" s="1"/>
  <c r="I239" i="10"/>
  <c r="G238" i="10"/>
  <c r="I238" i="10" l="1"/>
  <c r="G237" i="10"/>
  <c r="H238" i="10"/>
  <c r="J238" i="10" s="1"/>
  <c r="G236" i="10" l="1"/>
  <c r="I237" i="10"/>
  <c r="H237" i="10"/>
  <c r="J237" i="10" s="1"/>
  <c r="G235" i="10" l="1"/>
  <c r="H236" i="10"/>
  <c r="J236" i="10" s="1"/>
  <c r="I236" i="10"/>
  <c r="I235" i="10" l="1"/>
  <c r="H235" i="10"/>
  <c r="J235" i="10" s="1"/>
  <c r="G234" i="10"/>
  <c r="G233" i="10" l="1"/>
  <c r="H234" i="10"/>
  <c r="J234" i="10" s="1"/>
  <c r="I234" i="10"/>
  <c r="G231" i="10" l="1"/>
  <c r="H233" i="10"/>
  <c r="J233" i="10" s="1"/>
  <c r="I233" i="10"/>
  <c r="I231" i="10" l="1"/>
  <c r="G230" i="10"/>
  <c r="H231" i="10"/>
  <c r="J231" i="10" s="1"/>
  <c r="G229" i="10" l="1"/>
  <c r="H230" i="10"/>
  <c r="J230" i="10" s="1"/>
  <c r="I230" i="10"/>
  <c r="H229" i="10" l="1"/>
  <c r="J229" i="10" s="1"/>
  <c r="I229" i="10"/>
  <c r="G228" i="10"/>
  <c r="H228" i="10" l="1"/>
  <c r="J228" i="10" s="1"/>
  <c r="I228" i="10"/>
  <c r="G227" i="10"/>
  <c r="H227" i="10" l="1"/>
  <c r="J227" i="10" s="1"/>
  <c r="G226" i="10"/>
  <c r="I227" i="10"/>
  <c r="H226" i="10" l="1"/>
  <c r="J226" i="10" s="1"/>
  <c r="I226" i="10"/>
  <c r="G225" i="10"/>
  <c r="H225" i="10" l="1"/>
  <c r="J225" i="10" s="1"/>
  <c r="G224" i="10"/>
  <c r="I225" i="10"/>
  <c r="G221" i="10" l="1"/>
  <c r="H224" i="10"/>
  <c r="J224" i="10" s="1"/>
  <c r="I224" i="10"/>
  <c r="I221" i="10" l="1"/>
  <c r="G220" i="10"/>
  <c r="H221" i="10"/>
  <c r="J221" i="10" s="1"/>
  <c r="G219" i="10" l="1"/>
  <c r="H220" i="10"/>
  <c r="J220" i="10" s="1"/>
  <c r="I220" i="10"/>
  <c r="H219" i="10" l="1"/>
  <c r="J219" i="10" s="1"/>
  <c r="I219" i="10"/>
  <c r="G218" i="10"/>
  <c r="I218" i="10" l="1"/>
  <c r="G217" i="10"/>
  <c r="H218" i="10"/>
  <c r="J218" i="10" s="1"/>
  <c r="I217" i="10" l="1"/>
  <c r="H217" i="10"/>
  <c r="J217" i="10" s="1"/>
  <c r="G216" i="10"/>
  <c r="H216" i="10" l="1"/>
  <c r="J216" i="10" s="1"/>
  <c r="G215" i="10"/>
  <c r="I216" i="10"/>
  <c r="H215" i="10" l="1"/>
  <c r="J215" i="10" s="1"/>
  <c r="G214" i="10"/>
  <c r="I215" i="10"/>
  <c r="I214" i="10" l="1"/>
  <c r="H214" i="10"/>
  <c r="J214" i="10" s="1"/>
  <c r="G213" i="10"/>
  <c r="G212" i="10" l="1"/>
  <c r="H213" i="10"/>
  <c r="J213" i="10" s="1"/>
  <c r="I213" i="10"/>
  <c r="H212" i="10" l="1"/>
  <c r="J212" i="10" s="1"/>
  <c r="G211" i="10"/>
  <c r="I212" i="10"/>
  <c r="H211" i="10" l="1"/>
  <c r="J211" i="10" s="1"/>
  <c r="G210" i="10"/>
  <c r="I211" i="10"/>
  <c r="G208" i="10" l="1"/>
  <c r="I210" i="10"/>
  <c r="H210" i="10"/>
  <c r="J210" i="10" s="1"/>
  <c r="G207" i="10" l="1"/>
  <c r="H208" i="10"/>
  <c r="J208" i="10" s="1"/>
  <c r="I208" i="10"/>
  <c r="H207" i="10" l="1"/>
  <c r="J207" i="10" s="1"/>
  <c r="I207" i="10"/>
  <c r="G206" i="10"/>
  <c r="H206" i="10" l="1"/>
  <c r="J206" i="10" s="1"/>
  <c r="I206" i="10"/>
  <c r="G205" i="10"/>
  <c r="I205" i="10" l="1"/>
  <c r="H205" i="10"/>
  <c r="J205" i="10" s="1"/>
  <c r="G204" i="10"/>
  <c r="I204" i="10" l="1"/>
  <c r="H204" i="10"/>
  <c r="J204" i="10" s="1"/>
  <c r="G203" i="10"/>
  <c r="G202" i="10" l="1"/>
  <c r="H203" i="10"/>
  <c r="J203" i="10" s="1"/>
  <c r="I203" i="10"/>
  <c r="H202" i="10" l="1"/>
  <c r="J202" i="10" s="1"/>
  <c r="G201" i="10"/>
  <c r="I202" i="10"/>
  <c r="H201" i="10" l="1"/>
  <c r="J201" i="10" s="1"/>
  <c r="I201" i="10"/>
  <c r="G200" i="10"/>
  <c r="G199" i="10" l="1"/>
  <c r="H200" i="10"/>
  <c r="J200" i="10" s="1"/>
  <c r="I200" i="10"/>
  <c r="H199" i="10" l="1"/>
  <c r="J199" i="10" s="1"/>
  <c r="G198" i="10"/>
  <c r="I199" i="10"/>
  <c r="H198" i="10" l="1"/>
  <c r="J198" i="10" s="1"/>
  <c r="I198" i="10"/>
  <c r="G197" i="10"/>
  <c r="H197" i="10" l="1"/>
  <c r="J197" i="10" s="1"/>
  <c r="I197" i="10"/>
  <c r="G195" i="10"/>
  <c r="G194" i="10" l="1"/>
  <c r="I195" i="10"/>
  <c r="H195" i="10"/>
  <c r="J195" i="10" s="1"/>
  <c r="H194" i="10" l="1"/>
  <c r="J194" i="10" s="1"/>
  <c r="I194" i="10"/>
  <c r="G193" i="10"/>
  <c r="H193" i="10" l="1"/>
  <c r="J193" i="10" s="1"/>
  <c r="G192" i="10"/>
  <c r="I193" i="10"/>
  <c r="H192" i="10" l="1"/>
  <c r="J192" i="10" s="1"/>
  <c r="I192" i="10"/>
  <c r="G191" i="10"/>
  <c r="I191" i="10" l="1"/>
  <c r="H191" i="10"/>
  <c r="J191" i="10" s="1"/>
  <c r="G190" i="10"/>
  <c r="G189" i="10" l="1"/>
  <c r="I190" i="10"/>
  <c r="H190" i="10"/>
  <c r="J190" i="10" s="1"/>
  <c r="H189" i="10" l="1"/>
  <c r="J189" i="10" s="1"/>
  <c r="G188" i="10"/>
  <c r="I189" i="10"/>
  <c r="I188" i="10" l="1"/>
  <c r="H188" i="10"/>
  <c r="J188" i="10" s="1"/>
  <c r="G187" i="10"/>
  <c r="I187" i="10" l="1"/>
  <c r="G186" i="10"/>
  <c r="H187" i="10"/>
  <c r="J187" i="10" s="1"/>
  <c r="G185" i="10" l="1"/>
  <c r="I186" i="10"/>
  <c r="H186" i="10"/>
  <c r="J186" i="10" s="1"/>
  <c r="G184" i="10" l="1"/>
  <c r="I185" i="10"/>
  <c r="H185" i="10"/>
  <c r="J185" i="10" s="1"/>
  <c r="I184" i="10" l="1"/>
  <c r="G183" i="10"/>
  <c r="H184" i="10"/>
  <c r="J184" i="10" s="1"/>
  <c r="H183" i="10" l="1"/>
  <c r="J183" i="10" s="1"/>
  <c r="I183" i="10"/>
  <c r="G181" i="10"/>
  <c r="I181" i="10" l="1"/>
  <c r="H181" i="10"/>
  <c r="J181" i="10" s="1"/>
  <c r="G180" i="10"/>
  <c r="G179" i="10" l="1"/>
  <c r="I180" i="10"/>
  <c r="H180" i="10"/>
  <c r="J180" i="10" s="1"/>
  <c r="G178" i="10" l="1"/>
  <c r="H179" i="10"/>
  <c r="J179" i="10" s="1"/>
  <c r="I179" i="10"/>
  <c r="G177" i="10" l="1"/>
  <c r="H178" i="10"/>
  <c r="J178" i="10" s="1"/>
  <c r="I178" i="10"/>
  <c r="H177" i="10" l="1"/>
  <c r="J177" i="10" s="1"/>
  <c r="I177" i="10"/>
  <c r="G176" i="10"/>
  <c r="G175" i="10" l="1"/>
  <c r="I176" i="10"/>
  <c r="H176" i="10"/>
  <c r="J176" i="10" s="1"/>
  <c r="H175" i="10" l="1"/>
  <c r="J175" i="10" s="1"/>
  <c r="I175" i="10"/>
  <c r="G174" i="10"/>
  <c r="H174" i="10" l="1"/>
  <c r="J174" i="10" s="1"/>
  <c r="I174" i="10"/>
  <c r="G173" i="10"/>
  <c r="G172" i="10" l="1"/>
  <c r="H173" i="10"/>
  <c r="J173" i="10" s="1"/>
  <c r="I173" i="10"/>
  <c r="G171" i="10" l="1"/>
  <c r="I172" i="10"/>
  <c r="H172" i="10"/>
  <c r="J172" i="10" s="1"/>
  <c r="G170" i="10" l="1"/>
  <c r="I171" i="10"/>
  <c r="H171" i="10"/>
  <c r="J171" i="10" s="1"/>
  <c r="G166" i="10" l="1"/>
  <c r="I170" i="10"/>
  <c r="H170" i="10"/>
  <c r="J170" i="10" s="1"/>
  <c r="I166" i="10" l="1"/>
  <c r="H166" i="10"/>
  <c r="J166" i="10" s="1"/>
  <c r="G165" i="10"/>
  <c r="G164" i="10" l="1"/>
  <c r="I165" i="10"/>
  <c r="H165" i="10"/>
  <c r="J165" i="10" s="1"/>
  <c r="I164" i="10" l="1"/>
  <c r="G163" i="10"/>
  <c r="H164" i="10"/>
  <c r="J164" i="10" s="1"/>
  <c r="G162" i="10" l="1"/>
  <c r="I163" i="10"/>
  <c r="H163" i="10"/>
  <c r="J163" i="10" s="1"/>
  <c r="H162" i="10" l="1"/>
  <c r="J162" i="10" s="1"/>
  <c r="I162" i="10"/>
  <c r="G161" i="10"/>
  <c r="I161" i="10" l="1"/>
  <c r="G160" i="10"/>
  <c r="H161" i="10"/>
  <c r="J161" i="10" s="1"/>
  <c r="H160" i="10" l="1"/>
  <c r="J160" i="10" s="1"/>
  <c r="I160" i="10"/>
  <c r="G159" i="10"/>
  <c r="I159" i="10" l="1"/>
  <c r="H159" i="10"/>
  <c r="J159" i="10" s="1"/>
  <c r="G158" i="10"/>
  <c r="I158" i="10" l="1"/>
  <c r="H158" i="10"/>
  <c r="J158" i="10" s="1"/>
  <c r="G157" i="10"/>
  <c r="H157" i="10" l="1"/>
  <c r="J157" i="10" s="1"/>
  <c r="I157" i="10"/>
  <c r="G156" i="10"/>
  <c r="I156" i="10" l="1"/>
  <c r="G154" i="10"/>
  <c r="H156" i="10"/>
  <c r="J156" i="10" s="1"/>
  <c r="I154" i="10" l="1"/>
  <c r="H154" i="10"/>
  <c r="J154" i="10" s="1"/>
  <c r="G153" i="10"/>
  <c r="I153" i="10" l="1"/>
  <c r="G152" i="10"/>
  <c r="H153" i="10"/>
  <c r="J153" i="10" s="1"/>
  <c r="I152" i="10" l="1"/>
  <c r="H152" i="10"/>
  <c r="J152" i="10" s="1"/>
  <c r="G151" i="10"/>
  <c r="H151" i="10" l="1"/>
  <c r="J151" i="10" s="1"/>
  <c r="I151" i="10"/>
  <c r="G150" i="10"/>
  <c r="G149" i="10" l="1"/>
  <c r="H150" i="10"/>
  <c r="J150" i="10" s="1"/>
  <c r="I150" i="10"/>
  <c r="H149" i="10" l="1"/>
  <c r="J149" i="10" s="1"/>
  <c r="I149" i="10"/>
  <c r="G148" i="10"/>
  <c r="H148" i="10" l="1"/>
  <c r="J148" i="10" s="1"/>
  <c r="I148" i="10"/>
  <c r="G147" i="10"/>
  <c r="I147" i="10" l="1"/>
  <c r="H147" i="10"/>
  <c r="J147" i="10" s="1"/>
  <c r="G146" i="10"/>
  <c r="I146" i="10" l="1"/>
  <c r="G145" i="10"/>
  <c r="H146" i="10"/>
  <c r="J146" i="10" s="1"/>
  <c r="I145" i="10" l="1"/>
  <c r="G144" i="10"/>
  <c r="H145" i="10"/>
  <c r="J145" i="10" s="1"/>
  <c r="G143" i="10" l="1"/>
  <c r="I144" i="10"/>
  <c r="H144" i="10"/>
  <c r="J144" i="10" s="1"/>
  <c r="H143" i="10" l="1"/>
  <c r="J143" i="10" s="1"/>
  <c r="G140" i="10"/>
  <c r="I143" i="10"/>
  <c r="H140" i="10" l="1"/>
  <c r="J140" i="10" s="1"/>
  <c r="G139" i="10"/>
  <c r="I140" i="10"/>
  <c r="I139" i="10" l="1"/>
  <c r="G138" i="10"/>
  <c r="H139" i="10"/>
  <c r="J139" i="10" s="1"/>
  <c r="H138" i="10" l="1"/>
  <c r="J138" i="10" s="1"/>
  <c r="I138" i="10"/>
  <c r="G137" i="10"/>
  <c r="I137" i="10" l="1"/>
  <c r="H137" i="10"/>
  <c r="J137" i="10" s="1"/>
  <c r="G136" i="10"/>
  <c r="G135" i="10" l="1"/>
  <c r="H136" i="10"/>
  <c r="J136" i="10" s="1"/>
  <c r="I136" i="10"/>
  <c r="H135" i="10" l="1"/>
  <c r="J135" i="10" s="1"/>
  <c r="G134" i="10"/>
  <c r="I135" i="10"/>
  <c r="H134" i="10" l="1"/>
  <c r="J134" i="10" s="1"/>
  <c r="G133" i="10"/>
  <c r="I134" i="10"/>
  <c r="G132" i="10" l="1"/>
  <c r="I133" i="10"/>
  <c r="H133" i="10"/>
  <c r="J133" i="10" s="1"/>
  <c r="G131" i="10" l="1"/>
  <c r="I132" i="10"/>
  <c r="H132" i="10"/>
  <c r="J132" i="10" s="1"/>
  <c r="H131" i="10" l="1"/>
  <c r="J131" i="10" s="1"/>
  <c r="G130" i="10"/>
  <c r="I131" i="10"/>
  <c r="H130" i="10" l="1"/>
  <c r="J130" i="10" s="1"/>
  <c r="I130" i="10"/>
  <c r="G129" i="10"/>
  <c r="G127" i="10" l="1"/>
  <c r="H129" i="10"/>
  <c r="J129" i="10" s="1"/>
  <c r="I129" i="10"/>
  <c r="H127" i="10" l="1"/>
  <c r="J127" i="10" s="1"/>
  <c r="I127" i="10"/>
  <c r="G126" i="10"/>
  <c r="I126" i="10" l="1"/>
  <c r="H126" i="10"/>
  <c r="J126" i="10" s="1"/>
  <c r="G125" i="10"/>
  <c r="G124" i="10" l="1"/>
  <c r="H125" i="10"/>
  <c r="J125" i="10" s="1"/>
  <c r="I125" i="10"/>
  <c r="I124" i="10" l="1"/>
  <c r="G123" i="10"/>
  <c r="H124" i="10"/>
  <c r="J124" i="10" s="1"/>
  <c r="G122" i="10" l="1"/>
  <c r="H123" i="10"/>
  <c r="J123" i="10" s="1"/>
  <c r="I123" i="10"/>
  <c r="H122" i="10" l="1"/>
  <c r="J122" i="10" s="1"/>
  <c r="I122" i="10"/>
  <c r="G121" i="10"/>
  <c r="H121" i="10" l="1"/>
  <c r="J121" i="10" s="1"/>
  <c r="G120" i="10"/>
  <c r="I121" i="10"/>
  <c r="G119" i="10" l="1"/>
  <c r="I120" i="10"/>
  <c r="H120" i="10"/>
  <c r="J120" i="10" s="1"/>
  <c r="G116" i="10" l="1"/>
  <c r="H119" i="10"/>
  <c r="J119" i="10" s="1"/>
  <c r="I119" i="10"/>
  <c r="G115" i="10" l="1"/>
  <c r="I116" i="10"/>
  <c r="H116" i="10"/>
  <c r="J116" i="10" s="1"/>
  <c r="I115" i="10" l="1"/>
  <c r="H115" i="10"/>
  <c r="J115" i="10" s="1"/>
  <c r="G114" i="10"/>
  <c r="I114" i="10" l="1"/>
  <c r="G113" i="10"/>
  <c r="H114" i="10"/>
  <c r="J114" i="10" s="1"/>
  <c r="I113" i="10" l="1"/>
  <c r="H113" i="10"/>
  <c r="J113" i="10" s="1"/>
  <c r="G112" i="10"/>
  <c r="I112" i="10" l="1"/>
  <c r="H112" i="10"/>
  <c r="J112" i="10" s="1"/>
  <c r="G111" i="10"/>
  <c r="I111" i="10" l="1"/>
  <c r="H111" i="10"/>
  <c r="J111" i="10" s="1"/>
  <c r="G110" i="10"/>
  <c r="H110" i="10" l="1"/>
  <c r="J110" i="10" s="1"/>
  <c r="I110" i="10"/>
  <c r="G109" i="10"/>
  <c r="I109" i="10" l="1"/>
  <c r="H109" i="10"/>
  <c r="J109" i="10" s="1"/>
  <c r="G108" i="10"/>
  <c r="H108" i="10" l="1"/>
  <c r="J108" i="10" s="1"/>
  <c r="I108" i="10"/>
  <c r="G107" i="10"/>
  <c r="H107" i="10" l="1"/>
  <c r="J107" i="10" s="1"/>
  <c r="I107" i="10"/>
  <c r="G106" i="10"/>
  <c r="I106" i="10" l="1"/>
  <c r="G105" i="10"/>
  <c r="H106" i="10"/>
  <c r="J106" i="10" s="1"/>
  <c r="H105" i="10" l="1"/>
  <c r="J105" i="10" s="1"/>
  <c r="I105" i="10"/>
  <c r="G103" i="10"/>
  <c r="I103" i="10" l="1"/>
  <c r="G102" i="10"/>
  <c r="H103" i="10"/>
  <c r="J103" i="10" s="1"/>
  <c r="I102" i="10" l="1"/>
  <c r="H102" i="10"/>
  <c r="J102" i="10" s="1"/>
  <c r="G101" i="10"/>
  <c r="I101" i="10" l="1"/>
  <c r="G100" i="10"/>
  <c r="H101" i="10"/>
  <c r="J101" i="10" s="1"/>
  <c r="H100" i="10" l="1"/>
  <c r="J100" i="10" s="1"/>
  <c r="I100" i="10"/>
  <c r="G99" i="10"/>
  <c r="G98" i="10" l="1"/>
  <c r="H99" i="10"/>
  <c r="J99" i="10" s="1"/>
  <c r="I99" i="10"/>
  <c r="G97" i="10" l="1"/>
  <c r="H98" i="10"/>
  <c r="J98" i="10" s="1"/>
  <c r="I98" i="10"/>
  <c r="G96" i="10" l="1"/>
  <c r="H97" i="10"/>
  <c r="J97" i="10" s="1"/>
  <c r="I97" i="10"/>
  <c r="I96" i="10" l="1"/>
  <c r="H96" i="10"/>
  <c r="J96" i="10" s="1"/>
  <c r="G95" i="10"/>
  <c r="H95" i="10" l="1"/>
  <c r="J95" i="10" s="1"/>
  <c r="I95" i="10"/>
  <c r="G92" i="10"/>
  <c r="G91" i="10" l="1"/>
  <c r="I92" i="10"/>
  <c r="H92" i="10"/>
  <c r="J92" i="10" s="1"/>
  <c r="G90" i="10" l="1"/>
  <c r="H91" i="10"/>
  <c r="J91" i="10" s="1"/>
  <c r="I91" i="10"/>
  <c r="G89" i="10" l="1"/>
  <c r="H90" i="10"/>
  <c r="J90" i="10" s="1"/>
  <c r="I90" i="10"/>
  <c r="H89" i="10" l="1"/>
  <c r="J89" i="10" s="1"/>
  <c r="G88" i="10"/>
  <c r="I89" i="10"/>
  <c r="I88" i="10" l="1"/>
  <c r="G87" i="10"/>
  <c r="H88" i="10"/>
  <c r="J88" i="10" s="1"/>
  <c r="G86" i="10" l="1"/>
  <c r="H87" i="10"/>
  <c r="J87" i="10" s="1"/>
  <c r="I87" i="10"/>
  <c r="H86" i="10" l="1"/>
  <c r="J86" i="10" s="1"/>
  <c r="I86" i="10"/>
  <c r="G85" i="10"/>
  <c r="G84" i="10" l="1"/>
  <c r="H85" i="10"/>
  <c r="J85" i="10" s="1"/>
  <c r="I85" i="10"/>
  <c r="H84" i="10" l="1"/>
  <c r="J84" i="10" s="1"/>
  <c r="G83" i="10"/>
  <c r="I84" i="10"/>
  <c r="H83" i="10" l="1"/>
  <c r="J83" i="10" s="1"/>
  <c r="G82" i="10"/>
  <c r="I83" i="10"/>
  <c r="I82" i="10" l="1"/>
  <c r="G81" i="10"/>
  <c r="H82" i="10"/>
  <c r="J82" i="10" s="1"/>
  <c r="H81" i="10" l="1"/>
  <c r="J81" i="10" s="1"/>
  <c r="G79" i="10"/>
  <c r="I81" i="10"/>
  <c r="H79" i="10" l="1"/>
  <c r="J79" i="10" s="1"/>
  <c r="I79" i="10"/>
  <c r="G78" i="10"/>
  <c r="I78" i="10" l="1"/>
  <c r="H78" i="10"/>
  <c r="J78" i="10" s="1"/>
  <c r="G77" i="10"/>
  <c r="G76" i="10" l="1"/>
  <c r="I77" i="10"/>
  <c r="H77" i="10"/>
  <c r="J77" i="10" s="1"/>
  <c r="H76" i="10" l="1"/>
  <c r="J76" i="10" s="1"/>
  <c r="G75" i="10"/>
  <c r="I76" i="10"/>
  <c r="H75" i="10" l="1"/>
  <c r="J75" i="10" s="1"/>
  <c r="G74" i="10"/>
  <c r="I75" i="10"/>
  <c r="G73" i="10" l="1"/>
  <c r="H74" i="10"/>
  <c r="J74" i="10" s="1"/>
  <c r="I74" i="10"/>
  <c r="I73" i="10" l="1"/>
  <c r="G72" i="10"/>
  <c r="H73" i="10"/>
  <c r="J73" i="10" s="1"/>
  <c r="I72" i="10" l="1"/>
  <c r="G71" i="10"/>
  <c r="H72" i="10"/>
  <c r="J72" i="10" s="1"/>
  <c r="I71" i="10" l="1"/>
  <c r="G70" i="10"/>
  <c r="H71" i="10"/>
  <c r="J71" i="10" s="1"/>
  <c r="G69" i="10" l="1"/>
  <c r="H70" i="10"/>
  <c r="J70" i="10" s="1"/>
  <c r="I70" i="10"/>
  <c r="I69" i="10" l="1"/>
  <c r="G68" i="10"/>
  <c r="H69" i="10"/>
  <c r="J69" i="10" s="1"/>
  <c r="I68" i="10" l="1"/>
  <c r="H68" i="10"/>
  <c r="J68" i="10" s="1"/>
  <c r="G65" i="10"/>
  <c r="I65" i="10" l="1"/>
  <c r="G64" i="10"/>
  <c r="H65" i="10"/>
  <c r="J65" i="10" s="1"/>
  <c r="G63" i="10" l="1"/>
  <c r="H64" i="10"/>
  <c r="J64" i="10" s="1"/>
  <c r="I64" i="10"/>
  <c r="I63" i="10" l="1"/>
  <c r="H63" i="10"/>
  <c r="J63" i="10" s="1"/>
  <c r="G62" i="10"/>
  <c r="I62" i="10" l="1"/>
  <c r="G61" i="10"/>
  <c r="H62" i="10"/>
  <c r="J62" i="10" s="1"/>
  <c r="G60" i="10" l="1"/>
  <c r="H61" i="10"/>
  <c r="J61" i="10" s="1"/>
  <c r="I61" i="10"/>
  <c r="I60" i="10" l="1"/>
  <c r="H60" i="10"/>
  <c r="J60" i="10" s="1"/>
  <c r="G59" i="10"/>
  <c r="I59" i="10" l="1"/>
  <c r="G58" i="10"/>
  <c r="H59" i="10"/>
  <c r="J59" i="10" s="1"/>
  <c r="H58" i="10" l="1"/>
  <c r="J58" i="10" s="1"/>
  <c r="G57" i="10"/>
  <c r="I58" i="10"/>
  <c r="I57" i="10" l="1"/>
  <c r="G56" i="10"/>
  <c r="H57" i="10"/>
  <c r="J57" i="10" s="1"/>
  <c r="G55" i="10" l="1"/>
  <c r="I56" i="10"/>
  <c r="H56" i="10"/>
  <c r="J56" i="10" s="1"/>
  <c r="H55" i="10" l="1"/>
  <c r="J55" i="10" s="1"/>
  <c r="G54" i="10"/>
  <c r="I55" i="10"/>
  <c r="I54" i="10" l="1"/>
  <c r="H54" i="10"/>
  <c r="J54" i="10" s="1"/>
  <c r="G52" i="10"/>
  <c r="H52" i="10" l="1"/>
  <c r="J52" i="10" s="1"/>
  <c r="I52" i="10"/>
  <c r="G51" i="10"/>
  <c r="I51" i="10" l="1"/>
  <c r="H51" i="10"/>
  <c r="J51" i="10" s="1"/>
  <c r="G50" i="10"/>
  <c r="H50" i="10" l="1"/>
  <c r="J50" i="10" s="1"/>
  <c r="G49" i="10"/>
  <c r="I50" i="10"/>
  <c r="I49" i="10" l="1"/>
  <c r="G48" i="10"/>
  <c r="H49" i="10"/>
  <c r="J49" i="10" s="1"/>
  <c r="G47" i="10" l="1"/>
  <c r="I48" i="10"/>
  <c r="H48" i="10"/>
  <c r="J48" i="10" s="1"/>
  <c r="H47" i="10" l="1"/>
  <c r="J47" i="10" s="1"/>
  <c r="G46" i="10"/>
  <c r="I47" i="10"/>
  <c r="G45" i="10" l="1"/>
  <c r="H46" i="10"/>
  <c r="J46" i="10" s="1"/>
  <c r="I46" i="10"/>
  <c r="I45" i="10" l="1"/>
  <c r="G44" i="10"/>
  <c r="H45" i="10"/>
  <c r="J45" i="10" s="1"/>
  <c r="H44" i="10" l="1"/>
  <c r="J44" i="10" s="1"/>
  <c r="G43" i="10"/>
  <c r="I44" i="10"/>
  <c r="I43" i="10" l="1"/>
  <c r="G42" i="10"/>
  <c r="H43" i="10"/>
  <c r="J43" i="10" s="1"/>
  <c r="I42" i="10" l="1"/>
  <c r="H42" i="10"/>
  <c r="J42" i="10" s="1"/>
  <c r="G41" i="10"/>
  <c r="G38" i="10" l="1"/>
  <c r="H41" i="10"/>
  <c r="J41" i="10" s="1"/>
  <c r="I41" i="10"/>
  <c r="H38" i="10" l="1"/>
  <c r="J38" i="10" s="1"/>
  <c r="G37" i="10"/>
  <c r="I38" i="10"/>
  <c r="H37" i="10" l="1"/>
  <c r="J37" i="10" s="1"/>
  <c r="I37" i="10"/>
  <c r="G36" i="10"/>
  <c r="H36" i="10" l="1"/>
  <c r="J36" i="10" s="1"/>
  <c r="I36" i="10"/>
  <c r="G35" i="10"/>
  <c r="I35" i="10" l="1"/>
  <c r="G34" i="10"/>
  <c r="H35" i="10"/>
  <c r="J35" i="10" s="1"/>
  <c r="G33" i="10" l="1"/>
  <c r="H34" i="10"/>
  <c r="J34" i="10" s="1"/>
  <c r="I34" i="10"/>
  <c r="H33" i="10" l="1"/>
  <c r="J33" i="10" s="1"/>
  <c r="I33" i="10"/>
  <c r="G32" i="10"/>
  <c r="H32" i="10" l="1"/>
  <c r="J32" i="10" s="1"/>
  <c r="G31" i="10"/>
  <c r="I32" i="10"/>
  <c r="G30" i="10" l="1"/>
  <c r="I31" i="10"/>
  <c r="H31" i="10"/>
  <c r="J31" i="10" s="1"/>
  <c r="G29" i="10" l="1"/>
  <c r="I30" i="10"/>
  <c r="H30" i="10"/>
  <c r="J30" i="10" s="1"/>
  <c r="I29" i="10" l="1"/>
  <c r="H29" i="10"/>
  <c r="J29" i="10" s="1"/>
  <c r="G28" i="10"/>
  <c r="H28" i="10" l="1"/>
  <c r="J28" i="10" s="1"/>
  <c r="I28" i="10"/>
  <c r="G27" i="10"/>
  <c r="H27" i="10" l="1"/>
  <c r="J27" i="10" s="1"/>
  <c r="G25" i="10"/>
  <c r="I27" i="10"/>
  <c r="G24" i="10" l="1"/>
  <c r="I25" i="10"/>
  <c r="H25" i="10"/>
  <c r="J25" i="10" s="1"/>
  <c r="I24" i="10" l="1"/>
  <c r="G23" i="10"/>
  <c r="H24" i="10"/>
  <c r="J24" i="10" s="1"/>
  <c r="G22" i="10" l="1"/>
  <c r="I23" i="10"/>
  <c r="H23" i="10"/>
  <c r="J23" i="10" s="1"/>
  <c r="G21" i="10" l="1"/>
  <c r="H22" i="10"/>
  <c r="J22" i="10" s="1"/>
  <c r="I22" i="10"/>
  <c r="I16" i="10"/>
  <c r="H16" i="10"/>
  <c r="J16" i="10" s="1"/>
  <c r="G20" i="10" l="1"/>
  <c r="H21" i="10"/>
  <c r="J21" i="10" s="1"/>
  <c r="I21" i="10"/>
  <c r="G19" i="10" l="1"/>
  <c r="I20" i="10"/>
  <c r="H20" i="10"/>
  <c r="J20" i="10" s="1"/>
  <c r="G18" i="10" l="1"/>
  <c r="H19" i="10"/>
  <c r="J19" i="10" s="1"/>
  <c r="I19" i="10"/>
  <c r="I18" i="10" l="1"/>
  <c r="H18" i="10"/>
  <c r="J18" i="10" s="1"/>
  <c r="G17" i="10"/>
  <c r="I17" i="10" l="1"/>
  <c r="H17" i="10"/>
  <c r="J17" i="10" s="1"/>
  <c r="G15" i="10"/>
  <c r="H15" i="10" l="1"/>
  <c r="J15" i="10" s="1"/>
  <c r="I15" i="10"/>
  <c r="H14" i="10" l="1"/>
  <c r="J14" i="10" s="1"/>
  <c r="I14" i="10"/>
</calcChain>
</file>

<file path=xl/sharedStrings.xml><?xml version="1.0" encoding="utf-8"?>
<sst xmlns="http://schemas.openxmlformats.org/spreadsheetml/2006/main" count="3393" uniqueCount="1318">
  <si>
    <t xml:space="preserve">Samarinda, ……...................... </t>
  </si>
  <si>
    <t xml:space="preserve">...................... </t>
  </si>
  <si>
    <t>…………………………………….</t>
  </si>
  <si>
    <t xml:space="preserve">LAPORAN HASIL PELAKSANAAN PRO BEBAYA </t>
  </si>
  <si>
    <t xml:space="preserve">No </t>
  </si>
  <si>
    <t xml:space="preserve">Uraian </t>
  </si>
  <si>
    <t xml:space="preserve">Realisasi </t>
  </si>
  <si>
    <t xml:space="preserve">(Rp) </t>
  </si>
  <si>
    <t xml:space="preserve">%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</si>
  <si>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</si>
  <si>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</si>
  <si>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</si>
  <si>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</si>
  <si>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</si>
  <si>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</si>
  <si>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</si>
  <si>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</si>
  <si>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</si>
  <si>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</si>
  <si>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 xml:space="preserve">Sub Kegiatan Pembangunan Sarana dan Prasarana Kelurahan </t>
  </si>
  <si>
    <t xml:space="preserve">Sub Kegiatan Pemberdayaan Masyarakat di Kelurahan </t>
  </si>
  <si>
    <t xml:space="preserve">Volume </t>
  </si>
  <si>
    <t xml:space="preserve">Satuan </t>
  </si>
  <si>
    <t xml:space="preserve">Anggaran (Rp) </t>
  </si>
  <si>
    <t>Kelurahan A</t>
  </si>
  <si>
    <t>LURAH</t>
  </si>
  <si>
    <t>Paket</t>
  </si>
  <si>
    <t>Kali</t>
  </si>
  <si>
    <t>Perhitungan Nilai Fisik</t>
  </si>
  <si>
    <t>1. Semenisasi Gg. Berhasil RT.1</t>
  </si>
  <si>
    <t>2. Perbaikan drainase Gg. Sukses RT.1</t>
  </si>
  <si>
    <t>1. Pelatihan Menjahit RT.1</t>
  </si>
  <si>
    <t>2. Edukasi PHBS di Rumah Tangga RT.1</t>
  </si>
  <si>
    <t>3. Semenisasi Gg. AKU RT.2</t>
  </si>
  <si>
    <t>4. Perbaikan drainase Gg. DIA RT.2</t>
  </si>
  <si>
    <t>3. Pelatihan Mengemudi RT.2</t>
  </si>
  <si>
    <t>4. Edukasi Olahraga mandiri saat Pandemi RT.2</t>
  </si>
  <si>
    <t>Fisik (%)</t>
  </si>
  <si>
    <t>Keuangan</t>
  </si>
  <si>
    <t>Rincian</t>
  </si>
  <si>
    <t>Sisa Anggaran</t>
  </si>
  <si>
    <t>TA ANGGARAN : 2022</t>
  </si>
  <si>
    <t>BULAN : ….</t>
  </si>
  <si>
    <t>KELURAHAN …..............</t>
  </si>
  <si>
    <t xml:space="preserve">FORMAT LAPORAN REKAPITULASI HASIL PELAKSANAAN PRO BEBAYA (KELURAHAN) </t>
  </si>
  <si>
    <t xml:space="preserve">PETUNJUK PENGISIAN FORMAT LAPORAN HASIL PELAKSANAAN PRO BEBAYA : </t>
  </si>
  <si>
    <t xml:space="preserve">NOMOR </t>
  </si>
  <si>
    <t xml:space="preserve">URAIAN </t>
  </si>
  <si>
    <t xml:space="preserve">Kolom 1 diisi dengan nomor urut program/kegiatan </t>
  </si>
  <si>
    <t xml:space="preserve">Kolom 5 diisi dengan jumlah anggaran </t>
  </si>
  <si>
    <t xml:space="preserve">Kolom 3 diisi dengan volume pekerjaan, misal : 500 </t>
  </si>
  <si>
    <t>Kolom 2 diisi dengan uraian pekerjaan</t>
  </si>
  <si>
    <t xml:space="preserve">Kolom 4 diisi dengan satuan pekerjaan, misal : meter </t>
  </si>
  <si>
    <t>Kolom 6 diisi dengan jumlah realisasi fisik berdasarkan persentase pelaksanaan pekerjaan</t>
  </si>
  <si>
    <t>Kolom 7 diisi dengan jumlah realisasi keuangan setelah SP2D / TU Nihil</t>
  </si>
  <si>
    <t xml:space="preserve">Kolom 8 diisi dengan persentase realisasi keuangan </t>
  </si>
  <si>
    <t>Kolom 9 diisi dengan selisih persentase sisa Pagu Anggaran dikurangi realisasi keuangan</t>
  </si>
  <si>
    <t>Kolom 10 diisi dengan persentase sisa pagu anggaran terhadap pagu anggaran</t>
  </si>
  <si>
    <t>KELURAHAN KARANG ANYAR</t>
  </si>
  <si>
    <t>BULAN : FEBRUARI</t>
  </si>
  <si>
    <t>Kelurahan Karang Anyar</t>
  </si>
  <si>
    <t>paket</t>
  </si>
  <si>
    <t>kegiatan</t>
  </si>
  <si>
    <t>buah</t>
  </si>
  <si>
    <t>Dasawisma di RT.001</t>
  </si>
  <si>
    <t xml:space="preserve"> Makan minum gotong royong di RT.001</t>
  </si>
  <si>
    <t>Dana Operasional di RT.001</t>
  </si>
  <si>
    <t xml:space="preserve"> Pengadaan kursi di RT.001</t>
  </si>
  <si>
    <t>CCTV di RT.001</t>
  </si>
  <si>
    <t>Alat pemadam kebakaran di RT.001</t>
  </si>
  <si>
    <t>Timbangan digital di RT.001</t>
  </si>
  <si>
    <t>Bak sampah di RT.001</t>
  </si>
  <si>
    <t xml:space="preserve"> Tabung Apar di RT.001</t>
  </si>
  <si>
    <t xml:space="preserve"> Peralatan gotong royong di RT.001</t>
  </si>
  <si>
    <t>Dasawisma di RT.002</t>
  </si>
  <si>
    <t>Makan minum gotong royong di RT.002</t>
  </si>
  <si>
    <t xml:space="preserve"> Dana Operasional di RT.002</t>
  </si>
  <si>
    <t xml:space="preserve"> Lampu LED di RT.002</t>
  </si>
  <si>
    <t xml:space="preserve"> CCTV di RT.002</t>
  </si>
  <si>
    <t xml:space="preserve"> Tenda di RT.002</t>
  </si>
  <si>
    <t>Kursi di RT.002</t>
  </si>
  <si>
    <t>Tabung Apar di RT.002</t>
  </si>
  <si>
    <t xml:space="preserve"> Bola Volly di RT.002</t>
  </si>
  <si>
    <t xml:space="preserve"> Net Volly di RT.002</t>
  </si>
  <si>
    <t xml:space="preserve"> Kipas Angin di RT.002</t>
  </si>
  <si>
    <t>Dasawisma di RT.003</t>
  </si>
  <si>
    <t>Makan minum gotong royong di RT.003</t>
  </si>
  <si>
    <t>Dana Operasional  RT.003</t>
  </si>
  <si>
    <t>Gerobak sampah  RT.003</t>
  </si>
  <si>
    <t>Bak sampah  RT.003</t>
  </si>
  <si>
    <t>Wireless  RT.003</t>
  </si>
  <si>
    <t>Timbangan  RT.003</t>
  </si>
  <si>
    <t>Tabung apar  RT.003</t>
  </si>
  <si>
    <t>Lampu jalan  RT.003</t>
  </si>
  <si>
    <t>CCTV  RT.003</t>
  </si>
  <si>
    <t>Perbaikan jembatan  RT.003</t>
  </si>
  <si>
    <t>Dasawisma di RT.004</t>
  </si>
  <si>
    <t>Makan minum gotong royong RT.004</t>
  </si>
  <si>
    <t>Dana Operasional RT.004</t>
  </si>
  <si>
    <t>CCTV RT.004</t>
  </si>
  <si>
    <t>Alat pemadam kebakaran RT.004</t>
  </si>
  <si>
    <t>Apar RT.004</t>
  </si>
  <si>
    <t>Kursi RT.004</t>
  </si>
  <si>
    <t>Dasawisma di RT 05</t>
  </si>
  <si>
    <t>Makan minum gotong royong di RT 05</t>
  </si>
  <si>
    <t>Dana Operasional di RT 05</t>
  </si>
  <si>
    <t>CCTV di RT 05</t>
  </si>
  <si>
    <t>Alat Pemadam Kebakaran di RT 05</t>
  </si>
  <si>
    <t>Apar di RT 05</t>
  </si>
  <si>
    <t>Wireless di RT 05</t>
  </si>
  <si>
    <t>Alat Kesehatan Posyandu di RT 05</t>
  </si>
  <si>
    <t>Dasawisma di RT 06</t>
  </si>
  <si>
    <t>Makan minum gotong royong di RT 06</t>
  </si>
  <si>
    <t>Dana Operasional di RT 06</t>
  </si>
  <si>
    <t>CCTV di RT 06</t>
  </si>
  <si>
    <t>Wireless di RT 06</t>
  </si>
  <si>
    <t>Tabung Apar di RT 06</t>
  </si>
  <si>
    <t>Timbangan digital di RT 06</t>
  </si>
  <si>
    <t>Timbangan bayi gantung (dacing ) di RT 06</t>
  </si>
  <si>
    <t>Kursi Platik di RT 06</t>
  </si>
  <si>
    <t>Alat habsi di RT 06</t>
  </si>
  <si>
    <t>Meteran bayi di RT 06</t>
  </si>
  <si>
    <t>Dasawisma di RT 07</t>
  </si>
  <si>
    <t>Makan minum gotong royong di RT 07</t>
  </si>
  <si>
    <t>Dana Operasional di RT 07</t>
  </si>
  <si>
    <t>Lampu penerangan jalan di RT 07</t>
  </si>
  <si>
    <t>Gerobak sampah di RT 07</t>
  </si>
  <si>
    <t>Ambal Mushola di RT 07</t>
  </si>
  <si>
    <t>Timbangan  injak digital di RT 07</t>
  </si>
  <si>
    <t>Timbangan bayi gantungdi RT 07</t>
  </si>
  <si>
    <t>Kursi plastik di RT 07</t>
  </si>
  <si>
    <t>Kipas Angindi RT 07</t>
  </si>
  <si>
    <t>Renovasi mushola di RT 07</t>
  </si>
  <si>
    <t>Dasawisma di RT 08</t>
  </si>
  <si>
    <t>Makan minum gotong royong di RT 08</t>
  </si>
  <si>
    <t>Dana Operasional di RT 08</t>
  </si>
  <si>
    <t>Arco di RT 08</t>
  </si>
  <si>
    <t>Becak di RT 08</t>
  </si>
  <si>
    <t>Alat Pemadam Kebakaran di RT 08</t>
  </si>
  <si>
    <t>Pembelian Alat Penerangan Tiang di RT 08</t>
  </si>
  <si>
    <t>Pengadaan Tenis Meja di RT 08</t>
  </si>
  <si>
    <t>Pengadaan Alat Posyandu di RT 08</t>
  </si>
  <si>
    <t>Pengadaan CCTV di RT 08</t>
  </si>
  <si>
    <t>Kursi di RT 08</t>
  </si>
  <si>
    <t>Buah</t>
  </si>
  <si>
    <t>Dasawisma di RT 09</t>
  </si>
  <si>
    <t>Makan minum gotong royong di RT 09</t>
  </si>
  <si>
    <t>Dana Operasional di RT 09</t>
  </si>
  <si>
    <t>Perbaikan drainase di RT 09</t>
  </si>
  <si>
    <t>Pembuatan kolam ikan di RT 09</t>
  </si>
  <si>
    <t>APAR di RT 09</t>
  </si>
  <si>
    <t>Kursi plastik di RT 09</t>
  </si>
  <si>
    <t>Dasawisma di RT 10</t>
  </si>
  <si>
    <t>Makan minum gotong royong di RT 10</t>
  </si>
  <si>
    <t>Dana Operasional di RT 10</t>
  </si>
  <si>
    <t>pengadaan CCTV di RT 10</t>
  </si>
  <si>
    <t>Semenisasi jalan di RT 10</t>
  </si>
  <si>
    <t>APAR di RT 10</t>
  </si>
  <si>
    <t>Kursi plastik di RT 10</t>
  </si>
  <si>
    <t>Dasawisma di RT 11</t>
  </si>
  <si>
    <t>Makan minum gotong royong di RT 11</t>
  </si>
  <si>
    <t>Dana Operasional di RT 11</t>
  </si>
  <si>
    <t>Alat kesehatan posyandu di RT 11</t>
  </si>
  <si>
    <t>Semenisasi jalan di RT 11</t>
  </si>
  <si>
    <t>Pengadaan No rumah di RT 11</t>
  </si>
  <si>
    <t>Plang penunjung jalan/gang di RT 11</t>
  </si>
  <si>
    <t>Pengadaan APAR di RT 11</t>
  </si>
  <si>
    <t>Dasawisma di RT 12</t>
  </si>
  <si>
    <t>Makan minum gotong royong di RT 12</t>
  </si>
  <si>
    <t>Dana Operasional di RT 12</t>
  </si>
  <si>
    <t>Alat kesehatan posyandu di RT 12</t>
  </si>
  <si>
    <t>Semenisasi jalan di RT 12</t>
  </si>
  <si>
    <t>Pengadaan APAR di RT 12</t>
  </si>
  <si>
    <t>Dasawisma di RT 13</t>
  </si>
  <si>
    <t>Makan minum gotong royong di RT 13</t>
  </si>
  <si>
    <t>Dana Operasional di RT 13</t>
  </si>
  <si>
    <t>Perbaikan drainase di RT 13</t>
  </si>
  <si>
    <t>Perbaikan tutup drainse di RT 13</t>
  </si>
  <si>
    <t>Pembuatan lampu jalan di RT 13</t>
  </si>
  <si>
    <t>Pengadaan alat pemadam kebakaran di RT 13</t>
  </si>
  <si>
    <t>Pengadaan alat gotong royong di RT 13</t>
  </si>
  <si>
    <t>Kursi di RT 13</t>
  </si>
  <si>
    <t>Pengadaan speaker salon di RT 13</t>
  </si>
  <si>
    <t>Peralatan posyandu di RT 13</t>
  </si>
  <si>
    <t>Dasawisma di RT 14</t>
  </si>
  <si>
    <t>Makan minum gotong royong di RT 14</t>
  </si>
  <si>
    <t>Dana Operasional di RT 14</t>
  </si>
  <si>
    <t>Pengadaan tandon air di RT 14</t>
  </si>
  <si>
    <t>Pembuatan Kanopi Langgar di RT 14</t>
  </si>
  <si>
    <t>Kursi di RT 14</t>
  </si>
  <si>
    <t>Peralatan posyandu di RT 14</t>
  </si>
  <si>
    <t>Dasawisma di RT 15</t>
  </si>
  <si>
    <t>Makan minum gotong royong di RT 15</t>
  </si>
  <si>
    <t>Dana Operasional di RT 15</t>
  </si>
  <si>
    <t>Perbaikan masjid di RT 15</t>
  </si>
  <si>
    <t>Alat Habsy di RT 15</t>
  </si>
  <si>
    <t>Kursi di RT 15</t>
  </si>
  <si>
    <t>Ambal masjid di RT 15</t>
  </si>
  <si>
    <t>Kipas angin di RT 15</t>
  </si>
  <si>
    <t>Meja Kecil di RT 15</t>
  </si>
  <si>
    <t>Meja Besar di RT 15</t>
  </si>
  <si>
    <t>Pengadaan APAR di RT 15</t>
  </si>
  <si>
    <t>Peralatan Kesehatan untuk posyandu di RT 15</t>
  </si>
  <si>
    <t>Dasawisma di RT 16</t>
  </si>
  <si>
    <t>Makan minum gotong royong di RT 16</t>
  </si>
  <si>
    <t>Dana Operasional di RT 16</t>
  </si>
  <si>
    <t>Pengadaan lampu penerangan jalan di RT 16</t>
  </si>
  <si>
    <t>Pembuatan pagar lapangan olahraga volly di RT 16</t>
  </si>
  <si>
    <t>Pembuatan pagar di RT 16</t>
  </si>
  <si>
    <t>Pengadaan CCTV di RT 16</t>
  </si>
  <si>
    <t>Ambal TPA di RT 16</t>
  </si>
  <si>
    <t>Perbaikan Posyandu di RT 16</t>
  </si>
  <si>
    <t>Peralatan Kesehatan untuk posyandu di RT 16</t>
  </si>
  <si>
    <t>Dasawisma di RT 17</t>
  </si>
  <si>
    <t>Makan minum gotong royong di RT 17</t>
  </si>
  <si>
    <t>Dana Operasional di RT 17</t>
  </si>
  <si>
    <t>Pengadaan Arco di RT 17</t>
  </si>
  <si>
    <t>Pengadaan gerobak sampah di RT 17</t>
  </si>
  <si>
    <t>Pengadaan tempat sampah di RT 17</t>
  </si>
  <si>
    <t>Pembuatan Gapura di RT 17</t>
  </si>
  <si>
    <t>Dasawisma di RT 18</t>
  </si>
  <si>
    <t>Makan minum gotong royong di RT 18</t>
  </si>
  <si>
    <t>Dana Operasional di RT 18</t>
  </si>
  <si>
    <t>Semenisasi Jalan di RT 18</t>
  </si>
  <si>
    <t>CCTV di RT 18</t>
  </si>
  <si>
    <t>Pembuatan tempat sampah drum di RT 18</t>
  </si>
  <si>
    <t>Pengadaan APAR di RT 18</t>
  </si>
  <si>
    <t>Kursi di RT 18</t>
  </si>
  <si>
    <t>Dasawisma di RT 19</t>
  </si>
  <si>
    <t>Makan minum gotong royong di RT 19</t>
  </si>
  <si>
    <t>Dana Operasional di RT 19</t>
  </si>
  <si>
    <t>Semenisasi Jalan di RT 19</t>
  </si>
  <si>
    <t>Perbaikan jembatan di RT 19</t>
  </si>
  <si>
    <t>Pengadaan CCTV di RT 19</t>
  </si>
  <si>
    <t>Pengadaan APAR di RT 19</t>
  </si>
  <si>
    <t>Kursi di RT 19</t>
  </si>
  <si>
    <t>Dasawisma di RT 20</t>
  </si>
  <si>
    <t>Makan minum gotong royong di RT 20</t>
  </si>
  <si>
    <t>Pengadaan alat posyandu di RT 20</t>
  </si>
  <si>
    <t>Pembuatan Gapura di RT 20</t>
  </si>
  <si>
    <t>Renovasi poskamling di RT 20</t>
  </si>
  <si>
    <t>Dana Operasional di RT 20</t>
  </si>
  <si>
    <t>Semenisasi Jalan di RT 20</t>
  </si>
  <si>
    <t>Dasawisma di RT 21</t>
  </si>
  <si>
    <t>Makan minum gotong royong di RT 21</t>
  </si>
  <si>
    <t>Dana Operasional di RT 21</t>
  </si>
  <si>
    <t>Pengadaan CCTV di RT 21</t>
  </si>
  <si>
    <t>Pengadaan APAR di RT 21</t>
  </si>
  <si>
    <t>Mesin pemadam kebakaran portable di RT 21</t>
  </si>
  <si>
    <t>Kursi di RT 21</t>
  </si>
  <si>
    <t>Pengadaan tenda di RT 21</t>
  </si>
  <si>
    <t>Perbaikan drainase di RT 21</t>
  </si>
  <si>
    <t>Dasawisma di RT 22</t>
  </si>
  <si>
    <t>Makan minum gotong royong di RT 22</t>
  </si>
  <si>
    <t>Dana Operasional di RT 22</t>
  </si>
  <si>
    <t>Semenisasi jalan Gg. 1 Mama bani di RT 22</t>
  </si>
  <si>
    <t>Semenisasi jalan Gg. 2 di RT 22</t>
  </si>
  <si>
    <t>Perbaikan drainase di RT 22</t>
  </si>
  <si>
    <t>Pengadaan alat gotong royong di RT 22</t>
  </si>
  <si>
    <t>Pengadaan alat pemadam kebakaran portable di RT 22</t>
  </si>
  <si>
    <t>Pembelian peralatan posyandu di RT 22</t>
  </si>
  <si>
    <t>Dasawisma di RT 23</t>
  </si>
  <si>
    <t>Makan minum gotong royong di RT 23</t>
  </si>
  <si>
    <t>Dana Operasional di RT 23</t>
  </si>
  <si>
    <t>Pengadaan alat pemadam kebakaran portable di RT 23</t>
  </si>
  <si>
    <t>Pembelian peralatan posyandu di RT 23</t>
  </si>
  <si>
    <t>Pengadaan CCTV di RT 23</t>
  </si>
  <si>
    <t>Kursi plastik di RT 23</t>
  </si>
  <si>
    <t>Pengadaan APAR di RT 23</t>
  </si>
  <si>
    <t>Dasawisma di RT 24</t>
  </si>
  <si>
    <t>Makan minum gotong royong di RT 24</t>
  </si>
  <si>
    <t>Dana Operasional di RT 24</t>
  </si>
  <si>
    <t>Perbaikan jembatan di RT 24</t>
  </si>
  <si>
    <t>Perbaikan Poskamling di RT 24</t>
  </si>
  <si>
    <t>Pengadaan APAR di RT 24</t>
  </si>
  <si>
    <t>Pengadaan kursi plastik di RT 24</t>
  </si>
  <si>
    <t>Dasawisma di RT 25</t>
  </si>
  <si>
    <t>Makan minum gotong royong di RT 25</t>
  </si>
  <si>
    <t>Dana Operasional di RT 25</t>
  </si>
  <si>
    <t>Pengadaan alat pemadam kebakaran portable di RT 25</t>
  </si>
  <si>
    <t>Pengadaan APAR di RT 25</t>
  </si>
  <si>
    <t>Pengadaan kursi plastik di RT 25</t>
  </si>
  <si>
    <t>Pengadaan gerobak sampah di RT 25</t>
  </si>
  <si>
    <t>Pengadan tenda di RT 25</t>
  </si>
  <si>
    <t>Pengadaan Alat Gotong Royong di RT 25</t>
  </si>
  <si>
    <t>Werless di RT 25</t>
  </si>
  <si>
    <t>Dasawisma di RT 26</t>
  </si>
  <si>
    <t>Makan minum gotong royong di RT 26</t>
  </si>
  <si>
    <t>Dana Operasional di RT 26</t>
  </si>
  <si>
    <t>Pembelian peralatan gotong royong di RT 26</t>
  </si>
  <si>
    <t>Pengadaan peralatan posyandu di RT 26</t>
  </si>
  <si>
    <t>Pengadaan kursi plastik di RT 26</t>
  </si>
  <si>
    <t>Semenisasi jalan di RT 26</t>
  </si>
  <si>
    <t>Dasawisma di RT 27</t>
  </si>
  <si>
    <t>Makan minum gotong royong di RT 27</t>
  </si>
  <si>
    <t>Dana Operasional di RT 27</t>
  </si>
  <si>
    <t>Alat kesehatan posyandu di RT 27</t>
  </si>
  <si>
    <t>Pengadaan Becak di RT 27</t>
  </si>
  <si>
    <t>Pembelian Pot Bunga di RT 27</t>
  </si>
  <si>
    <t>Pengadaan APAR di RT 27</t>
  </si>
  <si>
    <t>Semenisasi jalan di RT 27</t>
  </si>
  <si>
    <t>Dasawisma di RT 28</t>
  </si>
  <si>
    <t>Dana Operasional di RT 28</t>
  </si>
  <si>
    <t>Makan minum gotong royong di RT 28</t>
  </si>
  <si>
    <t>Pengadaan CCTV di RT 28</t>
  </si>
  <si>
    <t>Pengadaan alat pemadam kebakaran portable di RT 28</t>
  </si>
  <si>
    <t>Ambal mushola di RT 28</t>
  </si>
  <si>
    <t>Peralatan Posyandu di RT 28</t>
  </si>
  <si>
    <t>Wireless Posyandu di RT 28</t>
  </si>
  <si>
    <t>Pengadaan Kelengkapan Mushola di RT 28</t>
  </si>
  <si>
    <t>Dasawisma di RT 29</t>
  </si>
  <si>
    <t>Makan minum gotong royong di RT 29</t>
  </si>
  <si>
    <t>Dana Operasional di RT 29</t>
  </si>
  <si>
    <t>Pengadaan CCTV di RT 29</t>
  </si>
  <si>
    <t>Pengadaan alat pemadam kebakaran portable di RT 29</t>
  </si>
  <si>
    <t>Pengadaan kursi plastik di RT 29</t>
  </si>
  <si>
    <t>Peralatan Posyandu di RT 29</t>
  </si>
  <si>
    <t>Pembelian peralatan gotong royong di RT 29</t>
  </si>
  <si>
    <t>Dasawisma di RT 30</t>
  </si>
  <si>
    <t>Makan minum gotong royong di RT 30</t>
  </si>
  <si>
    <t>Dana Operasional di RT 30</t>
  </si>
  <si>
    <t>Semenisasi jalan jembatan ulin di RT 30</t>
  </si>
  <si>
    <t>Perbaikan jembatan kayu ulin di RT 30</t>
  </si>
  <si>
    <t>Pengadaan gapura selamat datang di RT 30</t>
  </si>
  <si>
    <t>Pengadaan APAR di RT 30</t>
  </si>
  <si>
    <t>Pembelian peralatan posyandu di RT 30</t>
  </si>
  <si>
    <t>Dasawisma di RT.031</t>
  </si>
  <si>
    <t>Makan minum gotong royong di RT.031</t>
  </si>
  <si>
    <t>Dana Operasional di RT.031</t>
  </si>
  <si>
    <t>Pengadaan Hydrant di RT.031</t>
  </si>
  <si>
    <t>Perbaikan jalanan kayu di RT.031</t>
  </si>
  <si>
    <t>Pengadaan alat habsy di RT.031</t>
  </si>
  <si>
    <t>Pengadaan selang pemadam kebakaran di RT.031</t>
  </si>
  <si>
    <t>Pengadaan APAR di RT.031</t>
  </si>
  <si>
    <t>Pembelian peralatan posyandu di RT.031</t>
  </si>
  <si>
    <t>Pengadaan gotong royong  di RT.031</t>
  </si>
  <si>
    <t>Dasawisma di RT.032</t>
  </si>
  <si>
    <t>Makan minum gotong royong di RT.032</t>
  </si>
  <si>
    <t>Dana Operasional di RT.032</t>
  </si>
  <si>
    <t>Dasawisma di RT.033</t>
  </si>
  <si>
    <t>Makan minum gotong royong  di RT.033</t>
  </si>
  <si>
    <t>Dana Operasional  di RT.033</t>
  </si>
  <si>
    <t>Renovasi posyandu  di RT.033</t>
  </si>
  <si>
    <t>Pengadaan CCTV  di RT.033</t>
  </si>
  <si>
    <t>Pengadaan Tenda  di RT.033</t>
  </si>
  <si>
    <t>Peralatan perlengkapan posyandu  di RT.033</t>
  </si>
  <si>
    <t>Pengadaan kursi plastik  di RT.033</t>
  </si>
  <si>
    <t>Dasawisma di RT.034</t>
  </si>
  <si>
    <t>Makan minum gotong royong di RT.034</t>
  </si>
  <si>
    <t>Dana Operasional di RT.034</t>
  </si>
  <si>
    <t>Perbaikan jalanan kayu di RT.034</t>
  </si>
  <si>
    <t>Semenisasi jalan di RT.034</t>
  </si>
  <si>
    <t>Pembuatan portal di RT.034</t>
  </si>
  <si>
    <t>Pengadaan tempat sampah di RT.034</t>
  </si>
  <si>
    <t>Pengadaan APAR di RT.034</t>
  </si>
  <si>
    <t>Pengadaan Alat Habsy di RT.034</t>
  </si>
  <si>
    <t>Pengadaan meja dan kursi di RT.034</t>
  </si>
  <si>
    <t>Dasawisma di RT.035</t>
  </si>
  <si>
    <t>Makan minum gotong royong di RT.035</t>
  </si>
  <si>
    <t>Dana Operasional di RT.035</t>
  </si>
  <si>
    <t>Pengadaan CCTV di RT.035</t>
  </si>
  <si>
    <t>Pengadaan alat gotong royong di RT.035</t>
  </si>
  <si>
    <t>Pengadaan alat pemadam portanble di RT.035</t>
  </si>
  <si>
    <t>Pengadaan APAR di RT.035</t>
  </si>
  <si>
    <t>Dasawisma di RT.036</t>
  </si>
  <si>
    <t>Makan minum gotong royong di RT.036</t>
  </si>
  <si>
    <t>Dana Operasional di RT.036</t>
  </si>
  <si>
    <t>Pengadaan kursi plastik di RT.036</t>
  </si>
  <si>
    <t>Semenisasi jalan dan drainase di RT.036</t>
  </si>
  <si>
    <t>Pengadaan alat gotong royong di RT.036</t>
  </si>
  <si>
    <t>Dasawisma di RT.037</t>
  </si>
  <si>
    <t>Makan minum gotong royong di RT.037</t>
  </si>
  <si>
    <t>Dana Operasional di RT.037</t>
  </si>
  <si>
    <t>Semenisasi Jalan di RT.037</t>
  </si>
  <si>
    <t>Pembelian CCTV di RT.037</t>
  </si>
  <si>
    <t>Gerobak Sampah di RT.037</t>
  </si>
  <si>
    <t>Lampu Penerangan Jalan di RT.037</t>
  </si>
  <si>
    <t>Cermin Cembung Simpang Jalan  di RT.037</t>
  </si>
  <si>
    <t>Tabung Apar di RT.037</t>
  </si>
  <si>
    <t>Peralatan Posyandu di RT.037</t>
  </si>
  <si>
    <t xml:space="preserve">Paket </t>
  </si>
  <si>
    <t>Dasawisma di RT.038</t>
  </si>
  <si>
    <t>Makan minum gotong royong di RT.038</t>
  </si>
  <si>
    <t>Dana Operasional di RT.038</t>
  </si>
  <si>
    <t>Pembuatan Posyandu di RT.038</t>
  </si>
  <si>
    <t>Peralatan Posyandu di RT.038</t>
  </si>
  <si>
    <t>Pengadaan Warless di RT.038</t>
  </si>
  <si>
    <t>Pengadaan APAR di RT.038</t>
  </si>
  <si>
    <t>SOSIALISASI PHBS/GERMAS</t>
  </si>
  <si>
    <t xml:space="preserve">BANTUAN PERLENGKAPAN SEKOLAH </t>
  </si>
  <si>
    <t>MAKAN MINUM DASAWISMA</t>
  </si>
  <si>
    <t>DANA OPERASIONAL di RT.001</t>
  </si>
  <si>
    <t>MAKANAN TAMBAHAN DAN VITAMIN DI POSYANDU di RT.001</t>
  </si>
  <si>
    <t>1 Paket</t>
  </si>
  <si>
    <t>org</t>
  </si>
  <si>
    <t>Org</t>
  </si>
  <si>
    <t xml:space="preserve"> Paket</t>
  </si>
  <si>
    <t xml:space="preserve"> org</t>
  </si>
  <si>
    <t xml:space="preserve"> Org</t>
  </si>
  <si>
    <t>dANA OPERASIONAL di RT.001</t>
  </si>
  <si>
    <t>SOSIALISASI PHBS/GERMAS di rt.001</t>
  </si>
  <si>
    <t>BANTUAN SEMBAKO di rt.001</t>
  </si>
  <si>
    <t>MAKAN MINUM DASAWISMA di DI RT.001</t>
  </si>
  <si>
    <t>BANTUAN PERLENGKAPAN SEKOLAH di RT.001</t>
  </si>
  <si>
    <t>HONOR KADER POSYANDU 5 ORG di RT.001</t>
  </si>
  <si>
    <t>SOSIALISASI NARKOBA di RT.001</t>
  </si>
  <si>
    <t>PELATIHAN KETERAMPILAN USAHA DAN KERJA di RT.001</t>
  </si>
  <si>
    <t>BPJS di RT.001</t>
  </si>
  <si>
    <t>DANA OPERASIONAL diRT.002</t>
  </si>
  <si>
    <t>PELATIHAN KETERAMPILAN USAHA DAN KERJA diRT.002</t>
  </si>
  <si>
    <t>MAKANAN TAMBAHAN DAN VITAMIN DI POSYANDU di RT.002</t>
  </si>
  <si>
    <t>dANA OPERASIONAL diRT.002</t>
  </si>
  <si>
    <t>SOSIALISASI PHBS/GERMAS di RT.002</t>
  </si>
  <si>
    <t>SOSIALISASI PENYEGARAN POSYANDU di RT.002</t>
  </si>
  <si>
    <t>SOSIALISASI NARKOBA di RT.002</t>
  </si>
  <si>
    <t>BANTUAN SEMBAKO di RT.002</t>
  </si>
  <si>
    <t>BANTUAN PERLENGKAPAN SEKOLAH  di RT.002</t>
  </si>
  <si>
    <t>MAKAN MINUM DASAWISMA di RT.002</t>
  </si>
  <si>
    <t>PENGADAAN TANAMAN OBAT KELUARGA (TOGA) di RT.002</t>
  </si>
  <si>
    <t>PELATIHAN KETERAMPILAN USAHA DAN KERJA  di RT.003</t>
  </si>
  <si>
    <t>DANA OPERASIONAL di RT.003</t>
  </si>
  <si>
    <t>MAKANAN TAMBAHAN DAN VITAMIN DI POSYANDU di RT.003</t>
  </si>
  <si>
    <t>BPJS  di RT.003</t>
  </si>
  <si>
    <t>SOSIALISASI PHBS/GERMAS di RT.003</t>
  </si>
  <si>
    <t>SOSIALISASI PENYEGARAN POSYANDU di RT.003</t>
  </si>
  <si>
    <t>SOSIALISASI NARKOBA di RT.003</t>
  </si>
  <si>
    <t>BANTUAN SEMBAKO di RT.003</t>
  </si>
  <si>
    <t>BANTUAN PERLENGKAPAN SEKOLAH  di RT.003</t>
  </si>
  <si>
    <t>MAKAN MINUM DASAWISMA di RT.003</t>
  </si>
  <si>
    <t>PENGADAAN TANAMAN OBAT KELUARGA (TOGA) di RT.003</t>
  </si>
  <si>
    <t>PELATIHAN KETERAMPILAN USAHA DAN KERJA di RT.004</t>
  </si>
  <si>
    <t>MAKANAN TAMBAHAN DAN VITAMIN DI POSYANDU di RT.004</t>
  </si>
  <si>
    <t>DANA OPERASIONAL  di RT.004</t>
  </si>
  <si>
    <t>BPJS di RT.004</t>
  </si>
  <si>
    <t>SOSIALISASI KADER PENYEGARAN POSYANDU di RT.004</t>
  </si>
  <si>
    <t>SOSIALISASI PHBS/GERMAS di RT.004</t>
  </si>
  <si>
    <t>SOSIALISASI NARKOBA di RT.004</t>
  </si>
  <si>
    <t>BANTUAN PERLENGKAPAN SEKOLAH  di RT.004</t>
  </si>
  <si>
    <t>UANG TRANSPORT KADER POSYANDU 3 ORANG di RT.004</t>
  </si>
  <si>
    <t>MAKAN MINUM DASAWISMA di RT.004</t>
  </si>
  <si>
    <t>DANA OPERASIONAL  di RT.005</t>
  </si>
  <si>
    <t>PELATIHAN KETERAMPILAN USAHA DAN KERJA di RT.005</t>
  </si>
  <si>
    <t>BPJS  di RT.005</t>
  </si>
  <si>
    <t>MAKANAN TAMBAHAN DAN VITAMIN DI POSYANDU di RT.005</t>
  </si>
  <si>
    <t>SOSIALISASI NARKOBA di RT.005</t>
  </si>
  <si>
    <t>BANTUAN PERLENGKAPAN SEKOLAH  di RT.005</t>
  </si>
  <si>
    <t>UANG TRANSPORT KADER POSYANDU  di RT.005</t>
  </si>
  <si>
    <t>SOSIALISASI PHBS/GERMAS di RT.005</t>
  </si>
  <si>
    <t>MAKAN MINUM DASAWISMAdi RT.005</t>
  </si>
  <si>
    <t>PENGADAAN TANAMAN OBAT KELUARGA (TOGA) di RT.005</t>
  </si>
  <si>
    <t>BANTUAN SEMBAKO  di RT.005                             8</t>
  </si>
  <si>
    <t xml:space="preserve"> ORG</t>
  </si>
  <si>
    <t xml:space="preserve"> kk</t>
  </si>
  <si>
    <t xml:space="preserve"> KK</t>
  </si>
  <si>
    <t xml:space="preserve"> paket</t>
  </si>
  <si>
    <t>DANA OPERASIONAL  di RT.006</t>
  </si>
  <si>
    <t>PELATIHAN KETERAMPILAN USAHA DAN KERJA   di RT.006</t>
  </si>
  <si>
    <t>MAKANAN TAMBAHAN DAN VITAMIN DI POSYANDU  di RT.006</t>
  </si>
  <si>
    <t>SOSIALISASI NARKOBA  di RT.006</t>
  </si>
  <si>
    <t>BPJS  di RT.006</t>
  </si>
  <si>
    <t>BANTUAN SEMBAKO   di RT.006</t>
  </si>
  <si>
    <t>UANG TRANSPORT KADER POSYANDU   di RT.006</t>
  </si>
  <si>
    <t>SOSIALISASI PHBS/GERMAS  di RT.006</t>
  </si>
  <si>
    <t>SOSIALISASI KADER PENYEGARAN POSYANDU  di RT.006</t>
  </si>
  <si>
    <t>MAKAN MINUM DASAWISMA  di RT.006</t>
  </si>
  <si>
    <t>DANA OPERASIONAL  di RT.007</t>
  </si>
  <si>
    <t>MAKANAN TAMBAHAN DAN VITAMIN DI POSYANDU di RT.007</t>
  </si>
  <si>
    <t>PELATIHAN KETERAMPILAN USAHA DAN KERJA  di RT.007</t>
  </si>
  <si>
    <t>SOSIALISASI PHBS/GERMAS di RT.007</t>
  </si>
  <si>
    <t>BPJS di RT.007</t>
  </si>
  <si>
    <t>SOSIALISASI NARKOBA di RT.007</t>
  </si>
  <si>
    <t>SOSIALISASI PENYEGARAN KADER POSYANDU di RT.007</t>
  </si>
  <si>
    <t>UANG TRANSPORT KADER POSYANDU  di RT.007</t>
  </si>
  <si>
    <t>BANTUAN SEMBAKO di RT.007</t>
  </si>
  <si>
    <t>BANTUAN PERLENGKAPAN SEKOLAH di RT.007</t>
  </si>
  <si>
    <t>MAKAN MINUM DASAWISMA di RT.007</t>
  </si>
  <si>
    <t>SOSIALISASI KADER PENYEGARAN POSYANDU  di RT.007</t>
  </si>
  <si>
    <t>ORG</t>
  </si>
  <si>
    <t>PELATIHAN KETERAMPILAN USAHA DAN KERJA di RT.008</t>
  </si>
  <si>
    <t>BPJS di RT.008</t>
  </si>
  <si>
    <t>DANA OPERASIONAL  di RT.008</t>
  </si>
  <si>
    <t>MAKANAN TAMBAHAN DAN VITAMIN DI POSYANDU di RT.008</t>
  </si>
  <si>
    <t>SOSIALISASI NARKOBA di RT.008</t>
  </si>
  <si>
    <t>BANTUAN SEMBAKO  di RT.008</t>
  </si>
  <si>
    <t>BANTUAN PERLENGKAPAN SEKOLAH di RT.008</t>
  </si>
  <si>
    <t>UANG TRANSPORT KADER POSYANDU di RT.008</t>
  </si>
  <si>
    <t>SOSIALISASI PHBS/GERMAS di RT.008</t>
  </si>
  <si>
    <t>MAKAN MINUM DASAWISMA di RT.008</t>
  </si>
  <si>
    <t>PENGADAAN TANAMAN OBAT KELUARGA (TOGA) di RT.008</t>
  </si>
  <si>
    <t>5 ORG</t>
  </si>
  <si>
    <t>MAKAN MINUM DASAWISMA di RT.009</t>
  </si>
  <si>
    <t>DANA OPERASIONAL di RT.009</t>
  </si>
  <si>
    <t>BPJS di RT.009</t>
  </si>
  <si>
    <t>PELATIHAN KETERAMPILAN USAHA DAN KERJA  di RT.009</t>
  </si>
  <si>
    <t>MAKANAN TAMBAHAN DAN VITAMIN DI POSYANDU di RT.009</t>
  </si>
  <si>
    <t>PENYEGARAN KADER POSYANDU di RT.009</t>
  </si>
  <si>
    <t>SOSIALISASI PHBS/GERMAS di RT.009</t>
  </si>
  <si>
    <t>UANG TRANSPORT KADER POSYANDU  di RT.009</t>
  </si>
  <si>
    <t>SOSIALISASI NARKOBA di RT.009</t>
  </si>
  <si>
    <t>BANTUAN SEMBAKO  di RT.009</t>
  </si>
  <si>
    <t>BANTUAN PERLENGKAPAN SEKOLAH  di RT.009</t>
  </si>
  <si>
    <t xml:space="preserve"> Orang</t>
  </si>
  <si>
    <t>PAKET</t>
  </si>
  <si>
    <t>MAKANAN TAMBAHAN DAN VITAMIN DI POSYANDU di RT.010</t>
  </si>
  <si>
    <t>DANA OPERASIONAL  di RT.010</t>
  </si>
  <si>
    <t>PELATIHAN KETERAMPILAN USAHA DAN KERJA   di RT.010</t>
  </si>
  <si>
    <t>BPJS  di RT.010</t>
  </si>
  <si>
    <t>PENYEGARAN KADER POSYANDU  di RT.010</t>
  </si>
  <si>
    <t>UANG TRANSPORT KADER POSYANDU  di RT.010</t>
  </si>
  <si>
    <t>SOSIALISASI NARKOBA  di RT.010</t>
  </si>
  <si>
    <t>BANTUAN PERLENGKAPAN SEKOLAH  di RT.010</t>
  </si>
  <si>
    <t>BANTUAN SEMBAKO  di RT.010</t>
  </si>
  <si>
    <t>MAKAN MINUM DASAWISMA di RT.010</t>
  </si>
  <si>
    <t>PENGADAAN TANAMAN OBAT KELUARGA (TOGA) di RT.010</t>
  </si>
  <si>
    <t>DANA OPERASIONAL  di RT.011</t>
  </si>
  <si>
    <t>PELATIHAN KETERAMPILAN USAHA DAN KERJA di RT.011</t>
  </si>
  <si>
    <t>MAKANAN TAMBAHAN DAN VITAMIN DI POSYANDU di RT.011</t>
  </si>
  <si>
    <t>BPJS di RT.011</t>
  </si>
  <si>
    <t>UANG TRANSPORT KADER POSYANDU  di RT.011</t>
  </si>
  <si>
    <t>SOSIALISASI PHBS/GERMAS di RT.011 di RT.011</t>
  </si>
  <si>
    <t>SOSIALISASI NARKOBA di RT.011</t>
  </si>
  <si>
    <t>PELATIHAN MANDI MAYAT  di RT.011</t>
  </si>
  <si>
    <t>MAKAN MINUM DASAWISMA di RT.011</t>
  </si>
  <si>
    <t xml:space="preserve"> PAKET</t>
  </si>
  <si>
    <t>DANA OPERASIONAL di RT.012</t>
  </si>
  <si>
    <t>MAKANAN TAMBAHAN DAN VITAMIN DI POSYANDU  di RT.012</t>
  </si>
  <si>
    <t>PELATIHAN KETERAMPILAN USAHA DAN KERJA   di RT.012</t>
  </si>
  <si>
    <t>BPJS   di RT.012</t>
  </si>
  <si>
    <t>SOSIALISASI PENYEGARAN POSYANDU  di RT.012</t>
  </si>
  <si>
    <t>SOSIALISASI PHBS/GERMAS  di RT.012</t>
  </si>
  <si>
    <t>SOSIALISASI NARKOBA  di RT.012</t>
  </si>
  <si>
    <t>BANTUAN SEMBAKO  di RT.012</t>
  </si>
  <si>
    <t>UANG TRANSPORT KADER POSYANDU   di RT.012</t>
  </si>
  <si>
    <t>og</t>
  </si>
  <si>
    <t>orh</t>
  </si>
  <si>
    <t>BPJS di RT.013</t>
  </si>
  <si>
    <t>MAKANAN TAMBAHAN DAN VITAMIN DI POSYANDU  di RT.013</t>
  </si>
  <si>
    <t>PELATIHAN KETERAMPILAN USAHA DAN KERJA   di RT.013</t>
  </si>
  <si>
    <t>DANA OPERASIONAL di RT.013</t>
  </si>
  <si>
    <t>SOSIALISASI PENYEGARAN POSYANDU  di RT.013</t>
  </si>
  <si>
    <t>UANG TRANSPORT KADER POSYANDU   di RT.013</t>
  </si>
  <si>
    <t>BANTUAN PERLENGKAPAN SEKOLAH   di RT.013</t>
  </si>
  <si>
    <t>SOSIALISASI PHBS/GERMAS  di RT.013</t>
  </si>
  <si>
    <t>SOSIALISASI NARKOBA  di RT.013</t>
  </si>
  <si>
    <t>DANA OPERASIONAL di RT.014</t>
  </si>
  <si>
    <t>PELATIHAN KETERAMPILAN USAHA DAN KERJA   di RT.014</t>
  </si>
  <si>
    <t>BPJS   di RT.014</t>
  </si>
  <si>
    <t>MAKANAN TAMBAHAN DAN VITAMIN DI POSYANDU  di RT.014</t>
  </si>
  <si>
    <t>SOSIALISASI PENYEGARAN POSYANDU  di RT.014</t>
  </si>
  <si>
    <t>UANG TRANSPORT KADER POSYANDU   di RT.014</t>
  </si>
  <si>
    <t>SOSIALISASI PHBS/GERMAS  di RT.014</t>
  </si>
  <si>
    <t>SOSIALISASI NARKOBA  di RT.014</t>
  </si>
  <si>
    <t>BANTUAN PERLENGKAPAN SEKOLAH   di RT.014</t>
  </si>
  <si>
    <t>DANA OPERASIONAL di RT.016</t>
  </si>
  <si>
    <t>PELATIHAN KETERAMPILAN USAHA DAN KERJA   di RT.016</t>
  </si>
  <si>
    <t>MAKANAN TAMBAHAN DAN VITAMIN DI POSYANDU  di RT.016</t>
  </si>
  <si>
    <t>BPJS  di RT.016</t>
  </si>
  <si>
    <t>SOSIALISASI PENYEGARAN POSYANDU  di RT.016</t>
  </si>
  <si>
    <t>SOSIALISASI PHBS/GERMAS  di RT.016</t>
  </si>
  <si>
    <t>SOSIALISASI NARKOBA  di RT.016</t>
  </si>
  <si>
    <t>BANTUAN PERLENGKAPAN SEKOLAH   di RT.016</t>
  </si>
  <si>
    <t>UANG TRANSPORT KADER POSYANDU   di RT.016</t>
  </si>
  <si>
    <t>SEMBAKO WARGA TIDAK MAMPU  di RT.016</t>
  </si>
  <si>
    <t>DANA OPERASIONAL di RT.17</t>
  </si>
  <si>
    <t>PELATIHAN KETERAMPILAN USAHA DAN KERJA   di RT.17</t>
  </si>
  <si>
    <t>MAKANAN TAMBAHAN DAN VITAMIN DI POSYANDU  di RT.17</t>
  </si>
  <si>
    <t>BPJS   di RT.17</t>
  </si>
  <si>
    <t>SOSIALISASI PENYEGARAN POSYANDU  di RT.17</t>
  </si>
  <si>
    <t>SOSIALISASI PHBS/GERMAS  di RT.17</t>
  </si>
  <si>
    <t>SOSIALISASI NARKOBA  di RT.17</t>
  </si>
  <si>
    <t xml:space="preserve"> UANG TRANSPORT KADER POSYANDU  di RT.17</t>
  </si>
  <si>
    <t>SEMBAKO WARGA TIDAK MAMPU  di RT.17</t>
  </si>
  <si>
    <t>DANA OPERASIONAL di RT.018</t>
  </si>
  <si>
    <t>MAKANAN TAMBAHAN DAN VITAMIN DI POSYANDU  di RT.018</t>
  </si>
  <si>
    <t>PELATIHAN KETERAMPILAN USAHA DAN KERJA  di RT.018</t>
  </si>
  <si>
    <t>SOSIALISASI PENYEGARAN POSYANDU di RT.018</t>
  </si>
  <si>
    <t>BPJS  di RT.018</t>
  </si>
  <si>
    <t>SOSIALISASI PHBS/GERMAS di RT.018</t>
  </si>
  <si>
    <t>SOSIALISASI NARKOBA di RT.018</t>
  </si>
  <si>
    <t>BANTUAN SEMBAKO di RT.018</t>
  </si>
  <si>
    <t>BANTUAN PERLENGKAPAN SEKOLAH  di RT.018</t>
  </si>
  <si>
    <t>MAKAN MINUM DASAWISMA di RT.018</t>
  </si>
  <si>
    <t>PENGADAAN TANAMAN OBAT KELUARGA (TOGA) di RT.018</t>
  </si>
  <si>
    <t>DANA OPERASIONAL  di RT.019</t>
  </si>
  <si>
    <t>MAKANAN TAMBAHAN DAN VITAMIN DI POSYANDU   di RT.019</t>
  </si>
  <si>
    <t>PELATIHAN KETERAMPILAN USAHA DAN KERJA    di RT.019</t>
  </si>
  <si>
    <t>SOSIALISASI PENYEGARAN POSYANDU   di RT.019</t>
  </si>
  <si>
    <t>BPJS    di RT.019</t>
  </si>
  <si>
    <t>SOSIALISASI PHBS/GERMAS   di RT.019</t>
  </si>
  <si>
    <t>SOSIALISASI NARKOBA   di RT.019</t>
  </si>
  <si>
    <t>BANTUAN SEMBAKO   di RT.019</t>
  </si>
  <si>
    <t>BANTUAN PERLENGKAPAN SEKOLAH    di RT.019</t>
  </si>
  <si>
    <t>UANG TRANSPORT KADER POSYANDU    di RT.019</t>
  </si>
  <si>
    <t>4 ORG</t>
  </si>
  <si>
    <t>MAKAN MINUM DASAWISMA di RT.020</t>
  </si>
  <si>
    <t>PELATIHAN KETERAMPILAN USAHA DAN KERJA   di RT.020</t>
  </si>
  <si>
    <t>SOSIALISASI PENYEGARAN POSYANDU  di RT.020</t>
  </si>
  <si>
    <t>BIAYA OPERASIONAL  di RT.020</t>
  </si>
  <si>
    <t>MAKANAN TAMBAHAN DAN VITAMIN DI POSYANDU  di RT.020</t>
  </si>
  <si>
    <t>BPJS   di RT.020</t>
  </si>
  <si>
    <t>SOSIALISASI PHBS/GERMAS  di RT.020</t>
  </si>
  <si>
    <t>SOSIALISASI NARKOBA  di RT.020</t>
  </si>
  <si>
    <t>BANTUAN SEMBAKO  di RT.020</t>
  </si>
  <si>
    <t>UANG TRANSPORT KADER POSYANDU   di RT.020</t>
  </si>
  <si>
    <t>BANTUAN PERLENGKAPAN SEKOLAH  di RT.020</t>
  </si>
  <si>
    <t>DANA OPERASIONAL di RT.021</t>
  </si>
  <si>
    <t>PELATIHAN KETERAMPILAN USAHA DAN KERJA  di RT.021</t>
  </si>
  <si>
    <t>MAKANAN TAMBAHAN DAN VITAMIN DI POSYANDU di RT.021</t>
  </si>
  <si>
    <t>DANA OPERASIONAL di RT.022</t>
  </si>
  <si>
    <t>PELATIHAN KETERAMPILAN USAHA DAN KERJA   di RT.022</t>
  </si>
  <si>
    <t>MAKANAN TAMBAHAN DAN VITAMIN DI POSYANDU  di RT.022</t>
  </si>
  <si>
    <t>BPJS di RT.022</t>
  </si>
  <si>
    <t>BANTUAN SEMBAKO di RT.022</t>
  </si>
  <si>
    <t>SOSIALISASI PHBS/GERMAS di RT.022</t>
  </si>
  <si>
    <t>SOSIALISASI NARKOBA  di RT.022</t>
  </si>
  <si>
    <t>UANG TRANSPORT KADER POSYANDU  di RT.022</t>
  </si>
  <si>
    <t>SOSIALISASI PENYEGARAN POSYANDU di RT.022</t>
  </si>
  <si>
    <t>MAKAN MINUM DASAWISMA di RT.022</t>
  </si>
  <si>
    <t>PENGADAAN TANAMAN OBAT KELUARGA (TOGA) di RT.022</t>
  </si>
  <si>
    <t>DANA OPERASIONAL di RT.023</t>
  </si>
  <si>
    <t>PELATIHAN KETERAMPILAN USAHA DAN KERJA  di RT.023</t>
  </si>
  <si>
    <t>MAKANAN TAMBAHAN DAN VITAMIN DI POSYANDU di RT.023</t>
  </si>
  <si>
    <t>BPJS di RT.023</t>
  </si>
  <si>
    <t>SOSIALISASI PENYEGARAN POSYANDU di RT.023</t>
  </si>
  <si>
    <t>BANTUAN SEMBAKO    di RT.023</t>
  </si>
  <si>
    <t>SOSIALISASI PHBS/GERMAS di RT.023</t>
  </si>
  <si>
    <t>SOSIALISASI NARKOBA  di RT.023</t>
  </si>
  <si>
    <t>UANG TRANSPORT KADER POSYANDU  di RT.023</t>
  </si>
  <si>
    <t>BANTUAN PERLENGKAPAN SEKOLAH  di RT.023</t>
  </si>
  <si>
    <t>DANA OPERASIONAL di RT.024</t>
  </si>
  <si>
    <t>PELATIHAN KETERAMPILAN USAHA DAN KERJA  di RT.024</t>
  </si>
  <si>
    <t>MAKANAN TAMBAHAN DAN VITAMIN DI POSYANDU di RT.024</t>
  </si>
  <si>
    <t>BPJS  di RT.024</t>
  </si>
  <si>
    <t>SOSIALISASI PENYEGARAN KADER POSYANDU di RT.024</t>
  </si>
  <si>
    <t>SOSIALISASI PHBS/GERMAS di RT.024</t>
  </si>
  <si>
    <t>MAKAN MINUM DASAWISMA di RT.024</t>
  </si>
  <si>
    <t>BANTUAN SEMBAKO  di RT.024</t>
  </si>
  <si>
    <t>SOSIALISASI NARKOBA di RT.024</t>
  </si>
  <si>
    <t>BANTUAN PERLENGKAPAN SEKOLAH  di RT.024</t>
  </si>
  <si>
    <t>PENGADAAN TANAMAN OBAT KELUARGA (TOGA) di RT.024</t>
  </si>
  <si>
    <t>UANG TRANSPORT KADER POSYANDU di RT.024</t>
  </si>
  <si>
    <t>DANA OPERASIONAL di RT.025</t>
  </si>
  <si>
    <t>PELATIHAN KETERAMPILAN USAHA DAN KERJA   di RT.025</t>
  </si>
  <si>
    <t>MAKANAN TAMBAHAN DAN VITAMIN DI POSYANDU  di RT.025</t>
  </si>
  <si>
    <t>BPJS 5 KK   di RT.025</t>
  </si>
  <si>
    <t>SOSIALISASI PENYEGARAN POSYANDU  di RT.025</t>
  </si>
  <si>
    <t>SOSIALISASI PHBS/GERMAS  di RT.025</t>
  </si>
  <si>
    <t>MAKAN MINUM DASAWISMA  di RT.025</t>
  </si>
  <si>
    <t>BANTUAN SEMBAKO   di RT.025</t>
  </si>
  <si>
    <t>SOSIALISASI NARKOBA  di RT.025</t>
  </si>
  <si>
    <t>BANTUAN PERLENGKAPAN SEKOLAH   di RT.025</t>
  </si>
  <si>
    <t>PENGADAAN TANAMAN OBAT KELUARGA (TOGA)  di RT.025</t>
  </si>
  <si>
    <t>PELATIHAN KETERAMPILAN USAHA DAN KERJA  di RT.026</t>
  </si>
  <si>
    <t>MAKANAN TAMBAHAN DAN VITAMIN DI POSYANDU   di RT.026</t>
  </si>
  <si>
    <t>DANA OPERASIONAL   di RT.026</t>
  </si>
  <si>
    <t>BPJS   di RT.026</t>
  </si>
  <si>
    <t>MAKAN MINUM DASAWISMA  di RT.026</t>
  </si>
  <si>
    <t>BANTUAN SEMBAKO   di RT.026</t>
  </si>
  <si>
    <t>SOSIALISASI PHBS/GERMAS  di RT.026</t>
  </si>
  <si>
    <t>SOSIALISASI NARKOBA  di RT.026</t>
  </si>
  <si>
    <t>UANG TRANSPORT KADER POSYANDU  di RT.026</t>
  </si>
  <si>
    <t>BANTUAN PERLENGKAPAN SEKOLAH   di RT.026</t>
  </si>
  <si>
    <t>PENGADAAN TANAMAN OBAT KELUARGA (TOGA)  di RT.026</t>
  </si>
  <si>
    <t>DANA OPERASIONAL di RT.27</t>
  </si>
  <si>
    <t>PELATIHAN KETERAMPILAN USAHA DAN KERJA  di RT.27</t>
  </si>
  <si>
    <t>MAKANAN TAMBAHAN DAN VITAMIN DI POSYANDU di RT.27</t>
  </si>
  <si>
    <t>BPJS di RT.27</t>
  </si>
  <si>
    <t>MAKAN MINUM DASAWISMA di RT.27</t>
  </si>
  <si>
    <t>BANTUAN SEMBAKO  di RT.27</t>
  </si>
  <si>
    <t>SOSIALISASI PHBS/GERMAS di RT.27</t>
  </si>
  <si>
    <t>SOSIALISASI NARKOBA di RT.27</t>
  </si>
  <si>
    <t>UANG TRANSPORT KADER POSYANDU di RT.27</t>
  </si>
  <si>
    <t>BANTUAN PERLENGKAPAN SEKOLAH  di RT.27</t>
  </si>
  <si>
    <t>Orang</t>
  </si>
  <si>
    <t>DANA OPERASIONAL di RT.028</t>
  </si>
  <si>
    <t>PELATIHAN KETERAMPILAN USAHA DAN KERJA di RT.028</t>
  </si>
  <si>
    <t>MAKANAN TAMBAHAN DAN VITAMIN DI POSYANDU di RT.028</t>
  </si>
  <si>
    <t>BPJS di RT.028</t>
  </si>
  <si>
    <t>SOSIALISASI PENYEGARAN POSYANDU di RT.028</t>
  </si>
  <si>
    <t>MAKAN MINUM DASAWISMA di RT.028</t>
  </si>
  <si>
    <t>BANTUAN SEMBAKO di RT.028</t>
  </si>
  <si>
    <t>SOSIALISASI PHBS/GERMAS di RT.028</t>
  </si>
  <si>
    <t>SOSIALISASI NARKOBA di RT.028</t>
  </si>
  <si>
    <t>PENGADAAN TANAMAN OBAT KELUARGA (TOGA) di RT.028</t>
  </si>
  <si>
    <t>BANTUAN PERLENGKAPAN SEKOLAH di RT.028</t>
  </si>
  <si>
    <t>PELATIHAN KETERAMPILAN USAHA DAN KERJA  di RT.029</t>
  </si>
  <si>
    <t>SOSIALISASI PENYEGARAN POSYANDU  di RT.029</t>
  </si>
  <si>
    <t>BANTUAN SEMBAKO   di RT.029</t>
  </si>
  <si>
    <t>SOSIALISASI PHBS/GERMAS  di RT.029</t>
  </si>
  <si>
    <t>SOSIALISASI NARKOBA  di RT.029</t>
  </si>
  <si>
    <t>PENGADAAN TANAMAN OBAT KELUARGA (TOGA)  di RT.029</t>
  </si>
  <si>
    <t>MAKAN MINUM DASAWISMA  di RT.029</t>
  </si>
  <si>
    <t>BANTUAN PERLENGKAPAN SEKOLAH   di RT.029</t>
  </si>
  <si>
    <t>DANA OPERASIONAL di RT.029</t>
  </si>
  <si>
    <t>MAKANAN TAMBAHAN DAN VITAMIN DI POSYANDU  di RT.029</t>
  </si>
  <si>
    <t>BPJS 5 KK  di RT.029</t>
  </si>
  <si>
    <t>DANA OPERASIONAL di RT.030</t>
  </si>
  <si>
    <t>PELATIHAN KETERAMPILAN USAHA DAN KERJA di RT.030</t>
  </si>
  <si>
    <t>MAKANAN TAMBAHAN DAN VITAMIN DI POSYANDU di RT.030</t>
  </si>
  <si>
    <t>BPJS 5 KK di RT.030</t>
  </si>
  <si>
    <t>SOSIALISASI PENYEGARAN POSYANDU di RT.030</t>
  </si>
  <si>
    <t>BANTUAN SEMBAKO  di RT.030</t>
  </si>
  <si>
    <t>SOSIALISASI PHBS/GERMAS di RT.030</t>
  </si>
  <si>
    <t>SOSIALISASI NARKOBA di RT.030</t>
  </si>
  <si>
    <t>UANG TRANSPORT KADER POSYANDU di RT.030</t>
  </si>
  <si>
    <t>BANTUAN PERLENGKAPAN SEKOLAH  di RT.030</t>
  </si>
  <si>
    <t>PENGADAAN TANAMAN OBAT KELUARGA (TOGA) di RT.030</t>
  </si>
  <si>
    <t>MAKAN MINUM DASAWISMA di RT.030</t>
  </si>
  <si>
    <t>DANA OPERASIONAL di RT.031</t>
  </si>
  <si>
    <t>PELATIHAN KETERAMPILAN USAHA DAN KERJA  di RT.031</t>
  </si>
  <si>
    <t>MAKANAN TAMBAHAN DAN VITAMIN DI POSYANDU di RT.031</t>
  </si>
  <si>
    <t>BPJS 5 KK di RT.031</t>
  </si>
  <si>
    <t>SOSIALISASI PENYEGARAN POSYANDU di RT.031</t>
  </si>
  <si>
    <t>BANTUAN SEMBAKO di RT.031</t>
  </si>
  <si>
    <t>SOSIALISASI PHBS/GERMAS di RT.031</t>
  </si>
  <si>
    <t>SOSIALISASI NARKOBA di RT.031</t>
  </si>
  <si>
    <t>BANTUAN PERLENGKAPAN SEKOLAH  di RT.031</t>
  </si>
  <si>
    <t>UANG TRANSPORT KADER POSYANDU di RT.031</t>
  </si>
  <si>
    <t>PENGADAAN TANAMAN OBAT KELUARGA (TOGA) di RT.031</t>
  </si>
  <si>
    <t>MAKAN MINUM DASAWISMA di RT.031</t>
  </si>
  <si>
    <t>DANA OPERASIONAL di RT.032</t>
  </si>
  <si>
    <t>PELATIHAN KETERAMPILAN USAHA DAN KERJA   di RT.032</t>
  </si>
  <si>
    <t>MAKANAN TAMBAHAN DAN VITAMIN DI POSYANDU di RT.032</t>
  </si>
  <si>
    <t>BPJS  di RT.032</t>
  </si>
  <si>
    <t>SOSIALISASI PENYEGARAN POSYANDU di RT.032</t>
  </si>
  <si>
    <t>BANTUAN SEMBAKO  di RT.032</t>
  </si>
  <si>
    <t>SOSIALISASI PHBS/GERMAS di RT.032</t>
  </si>
  <si>
    <t>SOSIALISASI NARKOBA di RT.032</t>
  </si>
  <si>
    <t>BANTUAN PERLENGKAPAN SEKOLAH  di RT.032</t>
  </si>
  <si>
    <t>DANA OPERASIONAL di RT.033</t>
  </si>
  <si>
    <t>PELATIHAN KETERAMPILAN USAHA DAN KERJA  di RT.033</t>
  </si>
  <si>
    <t>MAKANAN TAMBAHAN DAN VITAMIN DI POSYANDU  di RT.033</t>
  </si>
  <si>
    <t>BPJS  di RT.033</t>
  </si>
  <si>
    <t>SOSIALISASI PENYEGARAN POSYANDU  di RT.033</t>
  </si>
  <si>
    <t>SOSIALISASI PHBS/GERMAS  di RT.033</t>
  </si>
  <si>
    <t>SOSIALISASI NARKOBA  di RT.033</t>
  </si>
  <si>
    <t>BANTUAN PERLENGKAPAN SEKOLAH   di RT.033</t>
  </si>
  <si>
    <t>UANG TRANSPORT KADER POSYANDU  di RT.033</t>
  </si>
  <si>
    <t>PENGADAAN TANAMAN OBAT KELUARGA (TOGA)  di RT.033</t>
  </si>
  <si>
    <t>MAKAN MINUM DASAWISMA  di RT.033</t>
  </si>
  <si>
    <t>DANA OPERASIONAL di RT.034</t>
  </si>
  <si>
    <t>PELATIHAN KETERAMPILAN USAHA DAN KERJA di RT.034</t>
  </si>
  <si>
    <t>MAKANAN TAMBAHAN DAN VITAMIN DI POSYANDU di RT.034</t>
  </si>
  <si>
    <t>BPJS di RT.034</t>
  </si>
  <si>
    <t>SOSIALISASI PENYEGARAN POSYANDU di RT.034</t>
  </si>
  <si>
    <t>PENGADAAN TANAMAN OBAT KELUARGA (TOGA) di RT.034</t>
  </si>
  <si>
    <t>MAKAN MINUM DASAWISMA di RT.034</t>
  </si>
  <si>
    <t>BANTUAN SEMBAKO  di RT.034</t>
  </si>
  <si>
    <t>SOSIALISASI PHBS/GERMAS di RT.034</t>
  </si>
  <si>
    <t>SOSIALISASI NARKOBA di RT.034</t>
  </si>
  <si>
    <t>BANTUAN PERLENGKAPAN SEKOLAH  di RT.034</t>
  </si>
  <si>
    <t>DANA OPERASIONAL di RT.035</t>
  </si>
  <si>
    <t>PELATIHAN KETERAMPILAN USAHA DAN KERJA   di RT.035</t>
  </si>
  <si>
    <t>MAKANAN TAMBAHAN DAN VITAMIN DI POSYANDU  di RT.035</t>
  </si>
  <si>
    <t>BPJS  di RT.035</t>
  </si>
  <si>
    <t>SOSIALISASI PENYEGARAN POSYANDU  di RT.035</t>
  </si>
  <si>
    <t>PENGADAAN TANAMAN OBAT KELUARGA (TOGA)  di RT.035</t>
  </si>
  <si>
    <t>MAKAN MINUM DASAWISMA  di RT.035</t>
  </si>
  <si>
    <t>BANTUAN SEMBAKO   di RT.035</t>
  </si>
  <si>
    <t>SOSIALISASI PHBS/GERMAS  di RT.035</t>
  </si>
  <si>
    <t>SOSIALISASI NARKOBA  di RT.035</t>
  </si>
  <si>
    <t>BANTUAN PERLENGKAPAN SEKOLAH   di RT.035</t>
  </si>
  <si>
    <t>DANA OPERASIONAL di RT.036</t>
  </si>
  <si>
    <t>PELATIHAN KETERAMPILAN USAHA DAN KERJA  di RT.036</t>
  </si>
  <si>
    <t>MAKANAN TAMBAHAN DAN VITAMIN DI POSYANDU di RT.036</t>
  </si>
  <si>
    <t>BPJS 5 KK  di RT.036</t>
  </si>
  <si>
    <t>SOSIALISASI PENYEGARAN POSYANDU di RT.036</t>
  </si>
  <si>
    <t>PENGADAAN TANAMAN OBAT KELUARGA (TOGA) di RT.036</t>
  </si>
  <si>
    <t>MAKAN MINUM DASAWISMA di RT.036</t>
  </si>
  <si>
    <t>BANTUAN SEMBAKO  di RT.036</t>
  </si>
  <si>
    <t>SOSIALISASI PHBS/GERMAS di RT.036</t>
  </si>
  <si>
    <t>SOSIALISASI NARKOBA di RT.036</t>
  </si>
  <si>
    <t>BANTUAN PERLENGKAPAN SEKOLAH  di RT.036</t>
  </si>
  <si>
    <t>DANA OPERASIONAL di RT.037</t>
  </si>
  <si>
    <t>PELATIHAN KETERAMPILAN USAHA DAN KERJA  di RT.037</t>
  </si>
  <si>
    <t>MAKANAN TAMBAHAN DAN VITAMIN DI POSYANDU di RT.037</t>
  </si>
  <si>
    <t>BPJS 5 KK  di RT.037</t>
  </si>
  <si>
    <t>SOSIALISASI PHBS/GERMAS di RT.037</t>
  </si>
  <si>
    <t>BANTUAN SEMBAKO  di RT.037</t>
  </si>
  <si>
    <t>SOSIALISASI NARKOBA di RT.037</t>
  </si>
  <si>
    <t>BANTUAN PERLENGKAPAN SEKOLAH  di RT.037</t>
  </si>
  <si>
    <t>UANG TRANSSPORT KADER POSYANDU di RT.037</t>
  </si>
  <si>
    <t>DANA OPERASIONAL di RT.038</t>
  </si>
  <si>
    <t>PELATIHAN KETERAMPILAN USAHA DAN KERJA  di RT.038</t>
  </si>
  <si>
    <t>BPJS  di RT.038</t>
  </si>
  <si>
    <t>MAKANAN TAMBAHAN DAN VITAMIN DI POSYANDU di RT.038</t>
  </si>
  <si>
    <t>SOSIALISASI NARKOBA di RT.038</t>
  </si>
  <si>
    <t>PENGADAAN TANAMAN OBAT KELUARGA (TOGA) di RT.038</t>
  </si>
  <si>
    <t>MAKAN MINUM DASAWISMA di RT.038</t>
  </si>
  <si>
    <t>BANTUAN SEMBAKO  di RT.038</t>
  </si>
  <si>
    <t>SOSIALISASI PHBS/GERMAS di RT.038</t>
  </si>
  <si>
    <t>SOSIALISASI  PENYEGARAN KADER POSYANDU di RT.038</t>
  </si>
  <si>
    <t>BANTUAN PERLENGKAPAN SEKOLAH  di RT.038</t>
  </si>
  <si>
    <t xml:space="preserve">BANTUAN SEMBAKO  di RT.004                      </t>
  </si>
  <si>
    <t>BPJS di RT.021</t>
  </si>
  <si>
    <t>SOSIALISASI PENYEGARAN POSYANDU di RT.021</t>
  </si>
  <si>
    <t>BANTUAN SEMBAKO  di RT.021</t>
  </si>
  <si>
    <t>SOSIALISASI PHBS/GERMAS di RT.021</t>
  </si>
  <si>
    <t>SOSIALISASI NARKOBA di RT.021</t>
  </si>
  <si>
    <t>BANTUAN PERLENGKAPAN SEKOLAH di RT.021</t>
  </si>
  <si>
    <t>PENGADAAN TANAMAN OBAT KELUARGA (TOGA) di RT.021</t>
  </si>
  <si>
    <t>MAKAN MINUM DASAWISMA di RT.021</t>
  </si>
  <si>
    <t>Samarinda,17 Februari 2022</t>
  </si>
  <si>
    <t>H. RUSMIN NURYADIN, SE.,M.Si</t>
  </si>
  <si>
    <t>NIP. 196702051996031005</t>
  </si>
  <si>
    <t>PELATIHAN KETERAMPILAN USAHA DAN KERJA  di RT.015</t>
  </si>
  <si>
    <t>DANA OPERASIONAL di RT.015</t>
  </si>
  <si>
    <t>MAKANAN TAMBAHAN DAN VITAMIN DI POSYANDU di RT.015</t>
  </si>
  <si>
    <t>BPJS  di RT.015</t>
  </si>
  <si>
    <t>SOSIALISASI PENYEGARAN POSYANDU di RT.015</t>
  </si>
  <si>
    <t>SEMBAKO WARGA TIDAK MAMPU di RT.015</t>
  </si>
  <si>
    <t>SOSIALISASI PHBS/GERMAS di RT.015</t>
  </si>
  <si>
    <t>SOSIALISASI NARKOBA di RT.015</t>
  </si>
  <si>
    <t>BANTUAN PERLENGKAPAN SEKOLAH  di RT.015</t>
  </si>
  <si>
    <t>UANG TRANSPORT KADER POSYANDU di RT.015</t>
  </si>
  <si>
    <t>MAKAN MINUM DASAWISMA di RT.015</t>
  </si>
  <si>
    <t>Peralatan Posyandu di RT.004</t>
  </si>
  <si>
    <t>Pengadaan Arco di RT 12</t>
  </si>
  <si>
    <t>Pembuatan Penerangan lampu jalan di RT.014</t>
  </si>
  <si>
    <t>Papan Ulin dan Balok di RT.014</t>
  </si>
  <si>
    <t>Pengadaan CCTV di RT 30</t>
  </si>
  <si>
    <t>Semenisasi Jalan  di RT.032</t>
  </si>
  <si>
    <t>BULAN : JANUARI</t>
  </si>
  <si>
    <t>No / RT</t>
  </si>
  <si>
    <t>01</t>
  </si>
  <si>
    <t xml:space="preserve"> Dasawisma</t>
  </si>
  <si>
    <t>Makan minum gotong royong</t>
  </si>
  <si>
    <t xml:space="preserve"> Dana Operasional </t>
  </si>
  <si>
    <t>Pengadaan Kursi</t>
  </si>
  <si>
    <t xml:space="preserve"> CCTV</t>
  </si>
  <si>
    <t xml:space="preserve"> Alat Pemadam Kebakaran</t>
  </si>
  <si>
    <t xml:space="preserve"> Timbangan digital</t>
  </si>
  <si>
    <t>Bak Sampah</t>
  </si>
  <si>
    <t>Tabung Apar</t>
  </si>
  <si>
    <t xml:space="preserve"> Peralatan gotong royong</t>
  </si>
  <si>
    <t>DANA OPERASIONAL</t>
  </si>
  <si>
    <t>DASA WISMA</t>
  </si>
  <si>
    <t>MAKANAN TAMBAHAN POSYANDU</t>
  </si>
  <si>
    <t>BPJS 8 KK 35.000</t>
  </si>
  <si>
    <t>12 Bln</t>
  </si>
  <si>
    <t>UMKM Pelatihan Membuat Kue</t>
  </si>
  <si>
    <t>KURSI RODA POSYANDU</t>
  </si>
  <si>
    <t>TIMBANGAN INJAK POSYANDU</t>
  </si>
  <si>
    <t>TABUNG OKSIGEN</t>
  </si>
  <si>
    <t>TABUNG APAR</t>
  </si>
  <si>
    <t xml:space="preserve"> Buah</t>
  </si>
  <si>
    <t xml:space="preserve">PELATIHAN </t>
  </si>
  <si>
    <t>BANTUAN SEMBAKO 250.000</t>
  </si>
  <si>
    <t>0%</t>
  </si>
  <si>
    <t>SOSIALISASI PENYEGARAN POSYANDU</t>
  </si>
  <si>
    <t>Dasawisma</t>
  </si>
  <si>
    <t xml:space="preserve"> Makan minum gotong royong</t>
  </si>
  <si>
    <t xml:space="preserve"> Lampu LED</t>
  </si>
  <si>
    <t>CCTV</t>
  </si>
  <si>
    <t>Tenda</t>
  </si>
  <si>
    <t>Kursi</t>
  </si>
  <si>
    <t>Bola Volly</t>
  </si>
  <si>
    <t xml:space="preserve"> Net Volly</t>
  </si>
  <si>
    <t xml:space="preserve"> Kipas Angin</t>
  </si>
  <si>
    <t xml:space="preserve">DANA OPERASIONAL </t>
  </si>
  <si>
    <t>MAKAN MINUM TAMBAHAN POSYANDU</t>
  </si>
  <si>
    <t>UMKM PELATIHAN PEMBUATAN KUE</t>
  </si>
  <si>
    <t>BPJS 35.000</t>
  </si>
  <si>
    <t xml:space="preserve">Bulan </t>
  </si>
  <si>
    <t xml:space="preserve">TABUNG APAR </t>
  </si>
  <si>
    <t>PELATIHAN PEMADAM KEBAKARAN (PMK)</t>
  </si>
  <si>
    <t>MEJA, KIPAS ANGIN, BUKU CERITA, LEMARI, DAN BUKU IQRA UTK TP AL-QUR'AN</t>
  </si>
  <si>
    <t xml:space="preserve">NET VOLLY </t>
  </si>
  <si>
    <t>BOLA VOLLY</t>
  </si>
  <si>
    <t>NET BULU TANGKIS</t>
  </si>
  <si>
    <t>RAKET BULU TANGKIS</t>
  </si>
  <si>
    <t>KEGIATAN MAJELIS TA'LIM MAKAN MINUM</t>
  </si>
  <si>
    <t>POKMAS CENDANA</t>
  </si>
  <si>
    <t xml:space="preserve">Dana Operasional </t>
  </si>
  <si>
    <t>Gerobak Sampah</t>
  </si>
  <si>
    <t>bak sampah</t>
  </si>
  <si>
    <t>wireless</t>
  </si>
  <si>
    <t>timbangan</t>
  </si>
  <si>
    <t>tabung apar</t>
  </si>
  <si>
    <t>lampu jalan</t>
  </si>
  <si>
    <t>cctv</t>
  </si>
  <si>
    <t>perbaikan jembatan</t>
  </si>
  <si>
    <t>DASA WISMA PKK</t>
  </si>
  <si>
    <t>12 bln</t>
  </si>
  <si>
    <t>SAPRAS POSYANDU : WARLES, TIMBANGAN BAYI,TIMBANGAN INJAK, UKUR PANJANG BAYI</t>
  </si>
  <si>
    <t>TPA : PAPAN TULIS</t>
  </si>
  <si>
    <t>Unit</t>
  </si>
  <si>
    <t>AL- QUR'AN</t>
  </si>
  <si>
    <t>MEJA SEKAD AL-QUR'AN</t>
  </si>
  <si>
    <t xml:space="preserve">TABUNG APAR PEMADAM </t>
  </si>
  <si>
    <t>PEMASANGAN CCTV</t>
  </si>
  <si>
    <t>SOSIALISASI KAMTIBMAS</t>
  </si>
  <si>
    <t>04</t>
  </si>
  <si>
    <t>Alat pemadam kebakaran</t>
  </si>
  <si>
    <t>Apar</t>
  </si>
  <si>
    <t>Peralatan posyandu</t>
  </si>
  <si>
    <t>PENGADAAN PERALATAN POSYANDU</t>
  </si>
  <si>
    <t>PMK &amp; VITAMIN</t>
  </si>
  <si>
    <t>DANA OPERASIONAL &amp; PELATIHAN</t>
  </si>
  <si>
    <t>DASA WISMA &amp; KESEJAHTERAAN WARGA</t>
  </si>
  <si>
    <t>APAR</t>
  </si>
  <si>
    <t>KK</t>
  </si>
  <si>
    <t>KURSI PLASTIK</t>
  </si>
  <si>
    <t>RADIO HT UNTUK POSKAMLING</t>
  </si>
  <si>
    <t>PELATIHAN UMKM</t>
  </si>
  <si>
    <t>PEL PMK</t>
  </si>
  <si>
    <t>SOSIALISASI PENYEGARAN KADER POSYANDU</t>
  </si>
  <si>
    <t>06</t>
  </si>
  <si>
    <t>Timbangan Digital</t>
  </si>
  <si>
    <t xml:space="preserve">timbangan bayi gantung </t>
  </si>
  <si>
    <t>kursi plastik</t>
  </si>
  <si>
    <t>alat habsi</t>
  </si>
  <si>
    <t>meteran bayi</t>
  </si>
  <si>
    <t>BIAYA OPERASIONAL</t>
  </si>
  <si>
    <t xml:space="preserve">UKM </t>
  </si>
  <si>
    <t>BPJS</t>
  </si>
  <si>
    <t xml:space="preserve"> 12 Bln</t>
  </si>
  <si>
    <t xml:space="preserve">PELATIHAN PMK </t>
  </si>
  <si>
    <t xml:space="preserve">BANTUAN SEMBAKO </t>
  </si>
  <si>
    <t>LEMARI KACA KUE</t>
  </si>
  <si>
    <t>OVEN KUE</t>
  </si>
  <si>
    <t>ALAT CEK GULA DARAH, KOLESTROL</t>
  </si>
  <si>
    <t>TENSI DIGITAL</t>
  </si>
  <si>
    <t>TIMBANGAN INJAK</t>
  </si>
  <si>
    <t>TIMBANGAN BAYI</t>
  </si>
  <si>
    <t>UKUR PANJANG BAYI</t>
  </si>
  <si>
    <t>UKUR PANJANG DEWASA</t>
  </si>
  <si>
    <t xml:space="preserve">KURSI PLASTIK </t>
  </si>
  <si>
    <t>07</t>
  </si>
  <si>
    <t>Lampu Jalan</t>
  </si>
  <si>
    <t>gerobak sampah</t>
  </si>
  <si>
    <t>ambal mushola</t>
  </si>
  <si>
    <t>renovasi mushola</t>
  </si>
  <si>
    <t>UMKM MEMBUAT KUE</t>
  </si>
  <si>
    <t>BPJS 3 JIWA x 35.000 x 12 bln</t>
  </si>
  <si>
    <t>OVEN</t>
  </si>
  <si>
    <t>ALAT-ALAT DI POSYANDU PIRING, SENDOK DLL</t>
  </si>
  <si>
    <t xml:space="preserve"> Unit</t>
  </si>
  <si>
    <t>TIMBANGAN INJAK DIGITAL</t>
  </si>
  <si>
    <t>KIPAS ANGIN</t>
  </si>
  <si>
    <t>MEJA + TAPLAK MEJA</t>
  </si>
  <si>
    <t>BAJU KAOS U/ KADER POSYANDU</t>
  </si>
  <si>
    <t>ALAT CEK GULDAR, KOLESTROL, ASRAT</t>
  </si>
  <si>
    <t>PENYEGARAN KADER POSYANDU</t>
  </si>
  <si>
    <t>SEPATU OLAH RAGA POSYANDU</t>
  </si>
  <si>
    <t>08</t>
  </si>
  <si>
    <t xml:space="preserve">Alat pemadam kebakaran </t>
  </si>
  <si>
    <t xml:space="preserve">apar </t>
  </si>
  <si>
    <t>alat kesehatan posyandu</t>
  </si>
  <si>
    <t>PELATIHAN PEMBUATAN KUE</t>
  </si>
  <si>
    <t>PELATIHAN MENJAHIT</t>
  </si>
  <si>
    <t>PELATIHAN PENYEGARAN KADER POSYANDU</t>
  </si>
  <si>
    <t>PELATIHAN DAMKAR</t>
  </si>
  <si>
    <t>DANA MAKANAN TAMBAHAN UNTUK POSYANDU</t>
  </si>
  <si>
    <t>DANA DASAWISMA/PKK</t>
  </si>
  <si>
    <t>PEMBAYARAN BPJS UNTUK 17 JIWA</t>
  </si>
  <si>
    <t xml:space="preserve"> 12 BLN</t>
  </si>
  <si>
    <t xml:space="preserve">BANTUAN SOSIAL EKONOMI PAKET SEMBAKO </t>
  </si>
  <si>
    <t>PENGADAAN TIMBANGAN DACING</t>
  </si>
  <si>
    <t>PENGADAAN PENGUKUR TINGGI BADAN</t>
  </si>
  <si>
    <t>PENGADAAN TIMBANGAN BAYI DIGITAL</t>
  </si>
  <si>
    <t>PENGADAAN ALAT TENSI DIGITAL MERK OMRON</t>
  </si>
  <si>
    <t xml:space="preserve">PENGADAAN KIPAS ANGIN </t>
  </si>
  <si>
    <t>PENGADAAN MEJA</t>
  </si>
  <si>
    <t>BIAYA ADMINISTRASI DAN OPERASIONAL</t>
  </si>
  <si>
    <t>CCTV 7 TITIK</t>
  </si>
  <si>
    <t>09</t>
  </si>
  <si>
    <t>Perbaikan drainaser</t>
  </si>
  <si>
    <t>pembuatan kolam ikan</t>
  </si>
  <si>
    <t>apar</t>
  </si>
  <si>
    <t>ADMINISTRASI OPERASIONAL</t>
  </si>
  <si>
    <t>12Bln</t>
  </si>
  <si>
    <t>KOTAK P3K</t>
  </si>
  <si>
    <t xml:space="preserve"> Kotak</t>
  </si>
  <si>
    <t>KURSI @ 125000</t>
  </si>
  <si>
    <t>BUAH</t>
  </si>
  <si>
    <t>WERLES</t>
  </si>
  <si>
    <t>TENDA  2,5 x 5,5</t>
  </si>
  <si>
    <t>Pengadaan CCTV</t>
  </si>
  <si>
    <t xml:space="preserve">Semensasi Jalan </t>
  </si>
  <si>
    <t>Kursi Plastik</t>
  </si>
  <si>
    <t>PMT DAN VITAMIN</t>
  </si>
  <si>
    <t>DANA OPERASIONAL &amp; ADMINISTRASI POSYANDU</t>
  </si>
  <si>
    <t xml:space="preserve">PEMBELIAN PERALATAN POSYANDU </t>
  </si>
  <si>
    <t xml:space="preserve"> PELATIHAN KADER POSYANDU</t>
  </si>
  <si>
    <t>DASAWISMA DAN KESEJAHTERAAN KELUARGA RT</t>
  </si>
  <si>
    <t xml:space="preserve">APAR 5 UNIT </t>
  </si>
  <si>
    <t xml:space="preserve"> PELATIHAN 5 ORANG</t>
  </si>
  <si>
    <t>BANTUAN SEMBAKO 20 KK</t>
  </si>
  <si>
    <t>PENGADAAN KURSI PLASTIK</t>
  </si>
  <si>
    <t>PENGADAAN RADIO HT KHUSUS WAKAR</t>
  </si>
  <si>
    <t>PEMBELIAN SERAGAM WAKAR</t>
  </si>
  <si>
    <t>Setel</t>
  </si>
  <si>
    <t>PEMBELIAN SERAGAM SENAM</t>
  </si>
  <si>
    <t xml:space="preserve"> Setel</t>
  </si>
  <si>
    <t xml:space="preserve"> Alat kesehatan posyandu</t>
  </si>
  <si>
    <t>Semenisasi jalan</t>
  </si>
  <si>
    <t>Pengadaan no. Rumah</t>
  </si>
  <si>
    <t>Plang penunjang jalan/ gang</t>
  </si>
  <si>
    <t>Pengadaan Apar</t>
  </si>
  <si>
    <t>UMKM PEMBUAT KUE</t>
  </si>
  <si>
    <t>DASAWISMA</t>
  </si>
  <si>
    <t>ALAT CEK GULDAR, KOLESTROL, ASAM URAT</t>
  </si>
  <si>
    <t>TINGGI BADAN BAYI</t>
  </si>
  <si>
    <t xml:space="preserve">BPJS 5 KK </t>
  </si>
  <si>
    <t xml:space="preserve">APAR </t>
  </si>
  <si>
    <t>PELATIHAN PMK</t>
  </si>
  <si>
    <t xml:space="preserve">PELATIHAN MANDI MAYAT &amp; BAK MANDI </t>
  </si>
  <si>
    <t>Alat kesehatan posyandu</t>
  </si>
  <si>
    <t>semensasi jalan</t>
  </si>
  <si>
    <t>pengandaan arcoo</t>
  </si>
  <si>
    <t>pengadaan apar</t>
  </si>
  <si>
    <t>BPJS 39 JIWA</t>
  </si>
  <si>
    <t>12 BLN</t>
  </si>
  <si>
    <t>ALAT TENSI DIGITAL</t>
  </si>
  <si>
    <t>PENGUKUR PANJANG BAYI</t>
  </si>
  <si>
    <t>ALAT SEKOLAH ANAK BANTUAN</t>
  </si>
  <si>
    <t>Perbaikan tutup drainaser</t>
  </si>
  <si>
    <t>Pembuatan Lampu Jalan</t>
  </si>
  <si>
    <t>Pengadaan alat pemadam kebakaran</t>
  </si>
  <si>
    <t>Pengadaan Alat pemaadam gotong royong</t>
  </si>
  <si>
    <t xml:space="preserve"> Peralatan Speaker Salon</t>
  </si>
  <si>
    <t xml:space="preserve"> Peralatan Posyandu</t>
  </si>
  <si>
    <t xml:space="preserve">BPJS 10 KK </t>
  </si>
  <si>
    <t>40 Orang</t>
  </si>
  <si>
    <t>POSYANDU + MAKANAN</t>
  </si>
  <si>
    <t>PELATIHAN REPARASI BARANG ELEKTRONIK</t>
  </si>
  <si>
    <t>2 Orang</t>
  </si>
  <si>
    <t>VITAMIN, TIMBANGAN INJAK, TENSI DIGITAL, MEJA 3, 'KURSI 20, TIMBANGAN BAYI</t>
  </si>
  <si>
    <t>SPEAKER SALON</t>
  </si>
  <si>
    <t xml:space="preserve"> Pengadaan Tandon air</t>
  </si>
  <si>
    <t xml:space="preserve"> Pembuatan kanopi langgar</t>
  </si>
  <si>
    <t>Peralatan Posyandu</t>
  </si>
  <si>
    <t>Penerangan lampu Jalan</t>
  </si>
  <si>
    <t>Papan Ulin dan Balok</t>
  </si>
  <si>
    <t>UMKM PEL MENJAHIT</t>
  </si>
  <si>
    <t>TANDON + PIPA DAN LAI-LAIN</t>
  </si>
  <si>
    <t>TEMPAT TIDUR PRIKSA</t>
  </si>
  <si>
    <t>GORDEN + REL GORDEN</t>
  </si>
  <si>
    <t>LEMARI PIALA</t>
  </si>
  <si>
    <t>MANGKOK + GELAS</t>
  </si>
  <si>
    <t>KESET</t>
  </si>
  <si>
    <t xml:space="preserve"> Lembar</t>
  </si>
  <si>
    <t>HANDUK MAKAN</t>
  </si>
  <si>
    <t xml:space="preserve"> Lusin</t>
  </si>
  <si>
    <t>SULA + SENDOK NASI + SENDOK SAYUR</t>
  </si>
  <si>
    <t>LAP KAIN</t>
  </si>
  <si>
    <t>1/2</t>
  </si>
  <si>
    <t>SAPU LIDI</t>
  </si>
  <si>
    <t>SAPU IJUK</t>
  </si>
  <si>
    <t>KURSI POSYANDU</t>
  </si>
  <si>
    <t>BPJS 25 JIWA</t>
  </si>
  <si>
    <t xml:space="preserve">perbaikan masjid </t>
  </si>
  <si>
    <t>Alat Habsy</t>
  </si>
  <si>
    <t xml:space="preserve">Ambal masjid </t>
  </si>
  <si>
    <t>kipas angin</t>
  </si>
  <si>
    <t>Meja kecil</t>
  </si>
  <si>
    <t xml:space="preserve"> Meja besar</t>
  </si>
  <si>
    <t>pengadaaan apar</t>
  </si>
  <si>
    <t xml:space="preserve"> peralatan kesehatan posyandu</t>
  </si>
  <si>
    <t>PEMBUATAN KUE</t>
  </si>
  <si>
    <t>SEMBAKO WARGA TIDAK MAMPU</t>
  </si>
  <si>
    <t xml:space="preserve">IURAN BPJS TIDAK MAMPU </t>
  </si>
  <si>
    <t>SOSIALISAI PENYEGARAN KADER POSYANDU</t>
  </si>
  <si>
    <t>PEMBELIAN TENSI DIGITAL</t>
  </si>
  <si>
    <t>TIMBANGAN BALITA</t>
  </si>
  <si>
    <t>TERMOMETER DIGITAL</t>
  </si>
  <si>
    <t>GLUKO METER ALAT CEK KADAR GULA</t>
  </si>
  <si>
    <t xml:space="preserve">BOLA VOLI </t>
  </si>
  <si>
    <t>JARING NET BOLA VOLI</t>
  </si>
  <si>
    <t>JARING NET BULUTANGKIS</t>
  </si>
  <si>
    <t>ALAT PENGUKUR PANJANG DEWASA</t>
  </si>
  <si>
    <t>OPERASIONAL</t>
  </si>
  <si>
    <t>ALAT PENGUKUR PANJANG BAYI</t>
  </si>
  <si>
    <t xml:space="preserve"> BUAH</t>
  </si>
  <si>
    <t>1.   Dasawisma</t>
  </si>
  <si>
    <t>2.   Makan Minum Gotong Royong</t>
  </si>
  <si>
    <t>3.   Dana Operasional</t>
  </si>
  <si>
    <t>4.   Pengadaan Lampu Penerangan Jalan</t>
  </si>
  <si>
    <t>5.   Pembuatan Pagar Lapangan Volly</t>
  </si>
  <si>
    <t>6.   Pembuatan Pagar</t>
  </si>
  <si>
    <t>7.   Pengadaan CCTV</t>
  </si>
  <si>
    <t>8.   Ambal TPA</t>
  </si>
  <si>
    <t>9.   Perbaikan Posyandu</t>
  </si>
  <si>
    <t>10. Peralatan Kesehatan buat Posyandu</t>
  </si>
  <si>
    <t>TIMBANGAN BAYI UNTUK POSYANDU</t>
  </si>
  <si>
    <t>UNTUK SAPRAS POSYANDU</t>
  </si>
  <si>
    <t>BANTUAN ROMBONG PENJUAL KUE</t>
  </si>
  <si>
    <t>SUMBAN BANTUAN SEMBAKO 20 KK</t>
  </si>
  <si>
    <t>PENGADAAN CCTV</t>
  </si>
  <si>
    <t>4.   Pengadaan Arco</t>
  </si>
  <si>
    <t>5.   Pembuatan Gerobak Sampah</t>
  </si>
  <si>
    <t>6.   Pembuatan Tempat Sampah</t>
  </si>
  <si>
    <t>7.   Pembuatan Gapura</t>
  </si>
  <si>
    <t>orang</t>
  </si>
  <si>
    <t>40 ORG</t>
  </si>
  <si>
    <t>12 bulan</t>
  </si>
  <si>
    <t>BANTUAN BAGI UMKM + SISWA YG KURANG MAMPU</t>
  </si>
  <si>
    <t>4.   Semenisasi Jalan</t>
  </si>
  <si>
    <t>5.   CCTV</t>
  </si>
  <si>
    <t>6.   Pembuatan Tempat Sampah Drum</t>
  </si>
  <si>
    <t>7.   Pengadaan APAR</t>
  </si>
  <si>
    <t>8.   Kursi</t>
  </si>
  <si>
    <t>BPJS 2 KK 9 JIWA</t>
  </si>
  <si>
    <t>PEMBELIAN BUBUK ABATE</t>
  </si>
  <si>
    <t>rumah</t>
  </si>
  <si>
    <t>SANTUNAN WARGA TIDAK MAMPU</t>
  </si>
  <si>
    <t>kk</t>
  </si>
  <si>
    <t>TENDA PANJANG 4X6</t>
  </si>
  <si>
    <t>SOUND SYSTEM</t>
  </si>
  <si>
    <t>unit</t>
  </si>
  <si>
    <t>5.   Perbaikan Jembatan</t>
  </si>
  <si>
    <t>6.   Pengadaan CCTV</t>
  </si>
  <si>
    <t>5.   Renovasi Poskamling</t>
  </si>
  <si>
    <t>6.   Pembuatan Gapura</t>
  </si>
  <si>
    <t>7.   Pengadaan Alat Posyandu</t>
  </si>
  <si>
    <t>PENGADAAN TABUNG APAR</t>
  </si>
  <si>
    <t>PEMBAYARAN BPJS KURANG MAMPU</t>
  </si>
  <si>
    <t>SEPATU &amp; TAS SEKOLAH UTK ANAK KURANG MAMPU</t>
  </si>
  <si>
    <t>ALAT TIMBANGAN BAYI</t>
  </si>
  <si>
    <t>UNIT</t>
  </si>
  <si>
    <t>ALAT TIMBANGAN DEWASA</t>
  </si>
  <si>
    <t>ALAT PENGUKUR TEKANAN DARAH</t>
  </si>
  <si>
    <t>ALAT TERMOMETER DIGITAL</t>
  </si>
  <si>
    <t>ALAT CEK GULDAR</t>
  </si>
  <si>
    <t>ALAT PULSE QIMETER ( CEK OKSIGEN DLM DARAH )</t>
  </si>
  <si>
    <t>ALAT PENGKUR TINGGI BADAN</t>
  </si>
  <si>
    <t>KOTAK P3K LENGKAP</t>
  </si>
  <si>
    <t>SOUND SYISTEM UNTUK LANGGAR</t>
  </si>
  <si>
    <t>SERAGAM KELOMPOK HABSYI IBU-IBU</t>
  </si>
  <si>
    <t>MEJA BELAJAR RUMAH QUR'AN</t>
  </si>
  <si>
    <t>KURSI PLASTIK UNTUK POSYANDU</t>
  </si>
  <si>
    <t xml:space="preserve">UMKM </t>
  </si>
  <si>
    <t>4.   Pengadaan CCTV</t>
  </si>
  <si>
    <t>5.   Pengadaan AVAR</t>
  </si>
  <si>
    <t xml:space="preserve">6.   Mesin Pemadam Kebakaran Portable </t>
  </si>
  <si>
    <t>7.   Kursi</t>
  </si>
  <si>
    <t>8.   Pengadaan Tenda</t>
  </si>
  <si>
    <t>9.   Perbaikan Drainase</t>
  </si>
  <si>
    <t>TAB. APAR</t>
  </si>
  <si>
    <t>ABATE 3000 x 3 BKS</t>
  </si>
  <si>
    <t>4.   Semenisasi Jalan Gg 1 Mama Bani</t>
  </si>
  <si>
    <t>5.   Semenisasi Jalan Gg 2</t>
  </si>
  <si>
    <t>6.   Perbaikan Drainase</t>
  </si>
  <si>
    <t>7.   Pengadaan Alat Gotong Royong</t>
  </si>
  <si>
    <t>8.   Pengadaan Alat Pemadam Kebakaran Portable</t>
  </si>
  <si>
    <t>9.   Pembeliaan Peralatan Posyandu</t>
  </si>
  <si>
    <t>10. Pembeliaan Perlengkapan TPA</t>
  </si>
  <si>
    <t>BIAY OPERASIONAL</t>
  </si>
  <si>
    <t xml:space="preserve">PEMBAYARAN BPJS </t>
  </si>
  <si>
    <t>PEMBELIAN OBAT ABATE</t>
  </si>
  <si>
    <t>PEMBELIAN PERALATAN UNTUK POSYANDU DAN SOS.PENYEGARAN POSYANDU</t>
  </si>
  <si>
    <t>5.   Kursi Plastik</t>
  </si>
  <si>
    <t>6.   Pengadaan APAR</t>
  </si>
  <si>
    <t>7.   Pengadaan Alat Pemadam Kebakaran Portable</t>
  </si>
  <si>
    <t>8.   Pembeliaan Peralatan Posyandu</t>
  </si>
  <si>
    <t>PELATIHAN UMKM MEMBUAT KUE</t>
  </si>
  <si>
    <t>BPJS 16 JIWA</t>
  </si>
  <si>
    <t>jiwa</t>
  </si>
  <si>
    <t>BELI ALAT TENSI DIGITAL</t>
  </si>
  <si>
    <t>TIMBANGAN INJAK DEWASA</t>
  </si>
  <si>
    <t>OKSI METER</t>
  </si>
  <si>
    <t>4.   Perbaikan Jembatan</t>
  </si>
  <si>
    <t>5.   Perbaikan Poskamling</t>
  </si>
  <si>
    <t>7.   Pengadaan Kursi Plastik</t>
  </si>
  <si>
    <t>P.M.T DAN VITAMIN</t>
  </si>
  <si>
    <t>DANA OPERASIONAL DAN PELATIHAN</t>
  </si>
  <si>
    <t>DASA WISMA DAN KESEJAHTERAAN WARGA</t>
  </si>
  <si>
    <t>PELATIHAN 5 ORANG</t>
  </si>
  <si>
    <t>BANTUAN SEMBAKO</t>
  </si>
  <si>
    <t>4.   Pengadaan Alat Pemadam Kebakaran Portable</t>
  </si>
  <si>
    <t>5.   Pengadaan APAR</t>
  </si>
  <si>
    <t>6.   Pengadaan Kursi Plastik</t>
  </si>
  <si>
    <t>7.   Pengadaan Gerobak Sampah</t>
  </si>
  <si>
    <t>9.   Pengadaan Alat Gotong Royong</t>
  </si>
  <si>
    <t>10. Warless</t>
  </si>
  <si>
    <t xml:space="preserve">SOS KAMTIBMAS </t>
  </si>
  <si>
    <t>POKMAS KAHOI</t>
  </si>
  <si>
    <t xml:space="preserve">Pembelian peralatan gotong royong </t>
  </si>
  <si>
    <t>pengadaan peralatan posyandu</t>
  </si>
  <si>
    <t>Pengadaan kursi plastik</t>
  </si>
  <si>
    <t>Seminasi jalan</t>
  </si>
  <si>
    <t>PEMBAYARAN IURAN JKN SELAM 12BULAN</t>
  </si>
  <si>
    <t>PEMBERIAN MAKANAN &amp; VITAMIN DI POSYANDU</t>
  </si>
  <si>
    <t xml:space="preserve">DASA WISMA </t>
  </si>
  <si>
    <t>sachet</t>
  </si>
  <si>
    <t>PENGADAAN PEMBELIAN PERALATAN POSYANDU</t>
  </si>
  <si>
    <t>PEMBELIAN KURSI PLASTIK</t>
  </si>
  <si>
    <t xml:space="preserve">PEMBERIAN BANTUAN SEMBAKO </t>
  </si>
  <si>
    <t xml:space="preserve">alat kesehatan posyandu </t>
  </si>
  <si>
    <t>Pengadaan becak</t>
  </si>
  <si>
    <t>3.000.000.00</t>
  </si>
  <si>
    <t>Pembelian pot bunga</t>
  </si>
  <si>
    <t>Pengadaan apar</t>
  </si>
  <si>
    <t>seminasi jalan</t>
  </si>
  <si>
    <t>PELATIHAN MEMBUAT KUE</t>
  </si>
  <si>
    <t xml:space="preserve">BPJS 7 X Rp. 35.000 = Rp 245.000 X 12 </t>
  </si>
  <si>
    <t>PEMBELIAN POT BUNGA</t>
  </si>
  <si>
    <t>PEMBELIAN BECAK SAMPAH</t>
  </si>
  <si>
    <t>BAJU SERAGAM OLAHRAGA</t>
  </si>
  <si>
    <t>MEJA PIMPONG</t>
  </si>
  <si>
    <t>ALAT GULDAR, KOLESTEROL, ASRAP</t>
  </si>
  <si>
    <t>Dana Operasional</t>
  </si>
  <si>
    <t>Pengadaan alat pemadam kebakaran portable</t>
  </si>
  <si>
    <t>Ambal Mushola</t>
  </si>
  <si>
    <t>wireless posyandu</t>
  </si>
  <si>
    <t>Pengadaan kelengkapan mushola</t>
  </si>
  <si>
    <t>PELATIHAN ALAT POSYANDU</t>
  </si>
  <si>
    <t>DAS WISMA IBU - IBU PKK</t>
  </si>
  <si>
    <t>LEMARI KACA TEMPAT KUE</t>
  </si>
  <si>
    <t>POSYANDU ( ALAT PENGUKUR SUHU, TENSI, GULA ,DARAH, ASAM URAT, TIMBANGAN BAYI, TIMBANGAN, INJAK DAN LAIN-LAIN</t>
  </si>
  <si>
    <t>MEBELUER ( WARLES UNTUK POSYANDU )</t>
  </si>
  <si>
    <t>BPJS 8 KK</t>
  </si>
  <si>
    <t>OPEN ROTI</t>
  </si>
  <si>
    <t>pengadaan alat pemadam kebakaran portable</t>
  </si>
  <si>
    <t>pengadaan kursi plastik</t>
  </si>
  <si>
    <t>peralatan posyandu</t>
  </si>
  <si>
    <t>pembelian peralatan gotong royong</t>
  </si>
  <si>
    <t>UMKM PELATIHAN MEMBUAT KUE</t>
  </si>
  <si>
    <t>kotak</t>
  </si>
  <si>
    <t xml:space="preserve">MASKER </t>
  </si>
  <si>
    <t>SOS PENYEGARAN POSYANDU</t>
  </si>
  <si>
    <t>PENGADAAN ALAT KESEHATAN DI POSYANDU</t>
  </si>
  <si>
    <t>semenisasi jalan jembatan ulin</t>
  </si>
  <si>
    <t>perbaikan jembatan kayu ulin</t>
  </si>
  <si>
    <t>pengadaan CCTV</t>
  </si>
  <si>
    <t>pembuatan tulisan selamat jalan pintu gapura</t>
  </si>
  <si>
    <t>pembelian peralatan posyandu</t>
  </si>
  <si>
    <t xml:space="preserve">BIAYA OPERASIONAL </t>
  </si>
  <si>
    <t>PEMBERIAN MAKANAN TAMBAHAN &amp; VIT DI POSYANDU</t>
  </si>
  <si>
    <t>PENGADAAN KITAB SUCI AL-QUR'AN</t>
  </si>
  <si>
    <t>PENGADAAN WARLES PENGERAS SUARA</t>
  </si>
  <si>
    <t>PENGADAAN GEROBAK SAMPAH</t>
  </si>
  <si>
    <t>pengadaan hydrant</t>
  </si>
  <si>
    <t>perbaikan jalan kayu</t>
  </si>
  <si>
    <t>pengadaan alat habsy</t>
  </si>
  <si>
    <t xml:space="preserve">pengadaan selang pemadam kebakaran </t>
  </si>
  <si>
    <t>pembelian peraltan posyandu</t>
  </si>
  <si>
    <t>DANA OPERASIONAL / ADMIN</t>
  </si>
  <si>
    <t>PELATIHAN UMKM PEMBUATAN KUE</t>
  </si>
  <si>
    <t>DASA WISMA / IBU-IBU PKK</t>
  </si>
  <si>
    <t xml:space="preserve">BPJS </t>
  </si>
  <si>
    <t>ALAT TULIS PERLENGKAPAN ( ATK ) POSYANDU</t>
  </si>
  <si>
    <t xml:space="preserve">SELANG PEMADAM </t>
  </si>
  <si>
    <t>roll</t>
  </si>
  <si>
    <t xml:space="preserve">TERPAL TENDA ( 4x6 ) </t>
  </si>
  <si>
    <t>KERANGKA TENDA ( 4x6 )</t>
  </si>
  <si>
    <t>semenimasi jalan</t>
  </si>
  <si>
    <t>PENGUKUR ALAT-ALAT CEK KESEHATAN ( GULDAR, 'KOLESTROL, ASAM URAT)</t>
  </si>
  <si>
    <t>PENGUKUR SUHU TUBUH</t>
  </si>
  <si>
    <t>PENGUKUR TEKANAN DARAH</t>
  </si>
  <si>
    <t>TIMBANGAN BADAN DIGITAL</t>
  </si>
  <si>
    <t>PERBERIAN MAKANAN UNTUK 15 WARGA</t>
  </si>
  <si>
    <t>SOUND SISTEM</t>
  </si>
  <si>
    <t>KERANGKAT TENDA ( 4x6 )</t>
  </si>
  <si>
    <t>Renovasi posyandu</t>
  </si>
  <si>
    <t>pengadaan tenda</t>
  </si>
  <si>
    <t>peralatan perelengkapan posyandu</t>
  </si>
  <si>
    <t>DASA WISMA/ PKK</t>
  </si>
  <si>
    <t>PELAYANAN PMK</t>
  </si>
  <si>
    <t xml:space="preserve">MEJA </t>
  </si>
  <si>
    <t>KURSI</t>
  </si>
  <si>
    <t>OBAT-OBAT P3K</t>
  </si>
  <si>
    <t>semenisasi jalan</t>
  </si>
  <si>
    <t>pembuatan portal</t>
  </si>
  <si>
    <t>pengadaan tempat sampah</t>
  </si>
  <si>
    <t>pengadaan meja dan kursi</t>
  </si>
  <si>
    <t>UMKM</t>
  </si>
  <si>
    <t>MEJA + KURSI</t>
  </si>
  <si>
    <t>ALAT HABSYIAN</t>
  </si>
  <si>
    <t>SOUND SYISTEM</t>
  </si>
  <si>
    <t xml:space="preserve">TENIS MEJA </t>
  </si>
  <si>
    <t>set</t>
  </si>
  <si>
    <t>TIMBANGAN DIGITAL</t>
  </si>
  <si>
    <t>ALAT TES KESEHATAN</t>
  </si>
  <si>
    <t>MESIN PEMADAM</t>
  </si>
  <si>
    <t>pengadaan alat gotong royong</t>
  </si>
  <si>
    <t>BANTUAN SEMBAKO 5 KK</t>
  </si>
  <si>
    <t>MESIN PURTAL + SELANG</t>
  </si>
  <si>
    <t xml:space="preserve"> Semenisasi jalan dan drainaser</t>
  </si>
  <si>
    <t>PELATIHAN APAR</t>
  </si>
  <si>
    <t>TIMBANGAN DIGITAL INJAK</t>
  </si>
  <si>
    <t>LEMARI KACA POSYANDU</t>
  </si>
  <si>
    <t>LEMARI KACA MUSHOLLA MUKENNAH</t>
  </si>
  <si>
    <t>MEJA MENGAJI</t>
  </si>
  <si>
    <t>MEJA KACA AL-QUR'AN</t>
  </si>
  <si>
    <t xml:space="preserve">Seminasi Jalan </t>
  </si>
  <si>
    <t xml:space="preserve">Gerobak Sampah </t>
  </si>
  <si>
    <t xml:space="preserve"> Lampu Jalan</t>
  </si>
  <si>
    <t xml:space="preserve"> Cermin cembung simpang jalan </t>
  </si>
  <si>
    <t xml:space="preserve"> Peralatan Posyandu </t>
  </si>
  <si>
    <t>PEMBELIAN SOUND / WARELES (PAUD)</t>
  </si>
  <si>
    <t>PEMBELIAN LEMARI BUKU / ETALASE (PAUD)</t>
  </si>
  <si>
    <t>PEMBELIAN LCD / TV LED LAYAR DATAR (PAUD)</t>
  </si>
  <si>
    <t>PEMBELIAN MEJA BELAJAR (PAUD)</t>
  </si>
  <si>
    <t>PELATIHAN UMKM HIDROPONIK &amp; BUDIDAYA IKAN</t>
  </si>
  <si>
    <t>PEMBELIAN SOUND / WARELES (POSYANDU)</t>
  </si>
  <si>
    <t>PEMBELIAN TIMBANGAN BAYI DIGITAL</t>
  </si>
  <si>
    <t>PEMBELIAN ALAT PENGUKUR PANJANG BAYI</t>
  </si>
  <si>
    <t>PEMBELIAN ALAT PENGUKUR LINGKAR KEPALA BAYI</t>
  </si>
  <si>
    <t>PEMBELIAN ALAT PENGUKUR LINGKAR LENGAN BAYI</t>
  </si>
  <si>
    <t>PEMBELIAN TIMBANGAN DEWASA DIGITAL</t>
  </si>
  <si>
    <t>PEMBELIAN PENGUKUR TINGGI BADAN DEWASA</t>
  </si>
  <si>
    <t>PKK DAN DASAWISMA</t>
  </si>
  <si>
    <t xml:space="preserve">KEGIATAN OLAHRAGA PEMUDA MEJA TENIS </t>
  </si>
  <si>
    <t>MESIN KETAM RUKUN KEMATIAN</t>
  </si>
  <si>
    <t xml:space="preserve">Pembuatan Posyandu </t>
  </si>
  <si>
    <t xml:space="preserve">Peralatan Posyandu </t>
  </si>
  <si>
    <t>pengadaan warless</t>
  </si>
  <si>
    <t xml:space="preserve"> Pengadaan Apar</t>
  </si>
  <si>
    <t xml:space="preserve">Perlengkapan sekolah </t>
  </si>
  <si>
    <t>Set</t>
  </si>
  <si>
    <t>MESIN FORTEBEL</t>
  </si>
  <si>
    <t>NOZZEL PEMADAM</t>
  </si>
  <si>
    <t>SELANG PEMADAM 1,5 INC</t>
  </si>
  <si>
    <t>PELATIHAN SERVICE HP</t>
  </si>
  <si>
    <t>Perhitungan nilai</t>
  </si>
  <si>
    <t>fisik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</si>
</sst>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5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right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Fill="1"/>
    <xf numFmtId="0" fontId="0" fillId="0" borderId="1" xfId="0" quotePrefix="1" applyFill="1" applyBorder="1" applyAlignment="1">
      <alignment horizontal="right" vertical="center"/>
    </xf>
    <xf numFmtId="0" fontId="0" fillId="4" borderId="1" xfId="0" quotePrefix="1" applyFill="1" applyBorder="1" applyAlignment="1">
      <alignment horizontal="right" vertical="center"/>
    </xf>
    <xf numFmtId="4" fontId="0" fillId="0" borderId="1" xfId="0" quotePrefix="1" applyNumberForma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/>
    </xf>
    <xf numFmtId="4" fontId="1" fillId="0" borderId="1" xfId="0" quotePrefix="1" applyNumberFormat="1" applyFont="1" applyFill="1" applyBorder="1" applyAlignment="1">
      <alignment horizontal="right" vertical="center"/>
    </xf>
    <xf numFmtId="0" fontId="1" fillId="4" borderId="3" xfId="0" quotePrefix="1" applyFont="1" applyFill="1" applyBorder="1" applyAlignment="1">
      <alignment horizontal="right" vertical="center"/>
    </xf>
    <xf numFmtId="0" fontId="1" fillId="4" borderId="1" xfId="0" quotePrefix="1" applyFont="1" applyFill="1" applyBorder="1" applyAlignment="1">
      <alignment horizontal="center" vertical="center"/>
    </xf>
    <xf numFmtId="4" fontId="1" fillId="4" borderId="1" xfId="0" quotePrefix="1" applyNumberFormat="1" applyFont="1" applyFill="1" applyBorder="1" applyAlignment="1">
      <alignment horizontal="right" vertical="center"/>
    </xf>
    <xf numFmtId="10" fontId="0" fillId="0" borderId="1" xfId="0" quotePrefix="1" applyNumberFormat="1" applyFill="1" applyBorder="1" applyAlignment="1">
      <alignment horizontal="center" vertical="center"/>
    </xf>
    <xf numFmtId="10" fontId="0" fillId="0" borderId="1" xfId="0" applyNumberFormat="1" applyBorder="1"/>
    <xf numFmtId="10" fontId="1" fillId="0" borderId="1" xfId="0" quotePrefix="1" applyNumberFormat="1" applyFont="1" applyFill="1" applyBorder="1" applyAlignment="1">
      <alignment horizontal="center" vertical="center"/>
    </xf>
    <xf numFmtId="10" fontId="1" fillId="4" borderId="1" xfId="0" quotePrefix="1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4" fontId="1" fillId="0" borderId="0" xfId="0" quotePrefix="1" applyNumberFormat="1" applyFont="1" applyFill="1" applyBorder="1" applyAlignment="1">
      <alignment horizontal="right" vertical="center"/>
    </xf>
    <xf numFmtId="4" fontId="0" fillId="0" borderId="0" xfId="0" applyNumberFormat="1" applyFill="1" applyBorder="1" applyAlignment="1">
      <alignment horizontal="right" vertical="center"/>
    </xf>
    <xf numFmtId="0" fontId="1" fillId="0" borderId="0" xfId="0" applyFont="1"/>
    <xf numFmtId="4" fontId="1" fillId="0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0" borderId="1" xfId="1" quotePrefix="1" applyFont="1" applyFill="1" applyBorder="1" applyAlignment="1">
      <alignment horizontal="center" vertical="center"/>
    </xf>
    <xf numFmtId="9" fontId="1" fillId="0" borderId="1" xfId="1" quotePrefix="1" applyFont="1" applyFill="1" applyBorder="1" applyAlignment="1">
      <alignment horizontal="center" vertical="center"/>
    </xf>
    <xf numFmtId="9" fontId="1" fillId="4" borderId="1" xfId="1" quotePrefix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3" xfId="3" applyFont="1" applyBorder="1" applyAlignment="1">
      <alignment vertical="center" wrapText="1"/>
    </xf>
    <xf numFmtId="0" fontId="0" fillId="0" borderId="1" xfId="0" quotePrefix="1" applyFont="1" applyFill="1" applyBorder="1" applyAlignment="1">
      <alignment horizontal="center" vertical="center"/>
    </xf>
    <xf numFmtId="4" fontId="0" fillId="0" borderId="1" xfId="0" quotePrefix="1" applyNumberFormat="1" applyFont="1" applyFill="1" applyBorder="1" applyAlignment="1">
      <alignment horizontal="right" vertical="center"/>
    </xf>
    <xf numFmtId="0" fontId="5" fillId="0" borderId="4" xfId="3" applyFont="1" applyBorder="1" applyAlignment="1">
      <alignment horizontal="left" vertical="center" wrapText="1"/>
    </xf>
    <xf numFmtId="0" fontId="5" fillId="0" borderId="12" xfId="3" applyFont="1" applyBorder="1" applyAlignment="1">
      <alignment horizontal="right" vertical="center"/>
    </xf>
    <xf numFmtId="0" fontId="5" fillId="0" borderId="15" xfId="3" applyFont="1" applyBorder="1" applyAlignment="1">
      <alignment horizontal="left" vertical="center"/>
    </xf>
    <xf numFmtId="0" fontId="5" fillId="0" borderId="15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6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2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0" fillId="0" borderId="19" xfId="3" applyFont="1" applyBorder="1" applyAlignment="1">
      <alignment horizontal="left" vertical="center"/>
    </xf>
    <xf numFmtId="0" fontId="0" fillId="0" borderId="16" xfId="0" applyFont="1" applyBorder="1" applyAlignment="1">
      <alignment wrapText="1"/>
    </xf>
    <xf numFmtId="0" fontId="0" fillId="0" borderId="16" xfId="3" applyFont="1" applyBorder="1" applyAlignment="1">
      <alignment horizontal="center" vertical="center" wrapText="1"/>
    </xf>
    <xf numFmtId="0" fontId="0" fillId="0" borderId="20" xfId="0" applyFont="1" applyBorder="1"/>
    <xf numFmtId="0" fontId="0" fillId="0" borderId="21" xfId="0" applyFont="1" applyBorder="1" applyAlignment="1">
      <alignment wrapText="1"/>
    </xf>
    <xf numFmtId="0" fontId="0" fillId="0" borderId="19" xfId="3" applyFont="1" applyBorder="1" applyAlignment="1">
      <alignment horizontal="left" vertical="center" wrapText="1"/>
    </xf>
    <xf numFmtId="0" fontId="0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5" fillId="0" borderId="23" xfId="3" applyFont="1" applyBorder="1" applyAlignment="1">
      <alignment horizontal="left" vertical="center" wrapText="1"/>
    </xf>
    <xf numFmtId="2" fontId="4" fillId="0" borderId="23" xfId="3" applyNumberFormat="1" applyFont="1" applyBorder="1" applyAlignment="1">
      <alignment horizontal="center" vertical="center"/>
    </xf>
    <xf numFmtId="2" fontId="0" fillId="0" borderId="16" xfId="3" applyNumberFormat="1" applyFont="1" applyBorder="1" applyAlignment="1">
      <alignment horizontal="center" vertical="center"/>
    </xf>
    <xf numFmtId="2" fontId="0" fillId="0" borderId="23" xfId="3" applyNumberFormat="1" applyFont="1" applyBorder="1" applyAlignment="1">
      <alignment horizontal="center" vertical="center"/>
    </xf>
    <xf numFmtId="43" fontId="4" fillId="0" borderId="23" xfId="2" applyFont="1" applyBorder="1" applyAlignment="1">
      <alignment horizontal="center" vertical="center"/>
    </xf>
    <xf numFmtId="43" fontId="4" fillId="0" borderId="21" xfId="2" applyFont="1" applyBorder="1" applyAlignment="1">
      <alignment vertical="center"/>
    </xf>
    <xf numFmtId="43" fontId="4" fillId="0" borderId="16" xfId="2" applyFont="1" applyBorder="1" applyAlignment="1">
      <alignment horizontal="center" vertical="center"/>
    </xf>
    <xf numFmtId="2" fontId="4" fillId="0" borderId="21" xfId="3" applyNumberFormat="1" applyFont="1" applyBorder="1" applyAlignment="1">
      <alignment horizontal="center" vertical="center"/>
    </xf>
    <xf numFmtId="2" fontId="0" fillId="0" borderId="21" xfId="3" applyNumberFormat="1" applyFont="1" applyBorder="1" applyAlignment="1">
      <alignment horizontal="center" vertical="center"/>
    </xf>
    <xf numFmtId="0" fontId="0" fillId="0" borderId="20" xfId="3" quotePrefix="1" applyFont="1" applyBorder="1" applyAlignment="1">
      <alignment vertical="center"/>
    </xf>
    <xf numFmtId="2" fontId="0" fillId="0" borderId="15" xfId="3" applyNumberFormat="1" applyFont="1" applyBorder="1" applyAlignment="1">
      <alignment horizontal="center" vertical="center"/>
    </xf>
    <xf numFmtId="43" fontId="4" fillId="0" borderId="13" xfId="2" applyFont="1" applyBorder="1" applyAlignment="1">
      <alignment horizontal="center" vertical="center"/>
    </xf>
    <xf numFmtId="43" fontId="4" fillId="0" borderId="15" xfId="2" applyFont="1" applyBorder="1" applyAlignment="1">
      <alignment horizontal="center" vertical="center"/>
    </xf>
    <xf numFmtId="43" fontId="4" fillId="0" borderId="21" xfId="2" applyFont="1" applyBorder="1" applyAlignment="1">
      <alignment horizontal="center" vertical="center"/>
    </xf>
    <xf numFmtId="2" fontId="4" fillId="0" borderId="13" xfId="3" applyNumberFormat="1" applyFont="1" applyBorder="1" applyAlignment="1">
      <alignment horizontal="center" vertical="center"/>
    </xf>
    <xf numFmtId="2" fontId="4" fillId="0" borderId="15" xfId="3" applyNumberFormat="1" applyFont="1" applyBorder="1" applyAlignment="1">
      <alignment horizontal="center" vertical="center"/>
    </xf>
    <xf numFmtId="2" fontId="0" fillId="0" borderId="13" xfId="3" applyNumberFormat="1" applyFont="1" applyBorder="1" applyAlignment="1">
      <alignment horizontal="center" vertical="center"/>
    </xf>
    <xf numFmtId="0" fontId="0" fillId="0" borderId="26" xfId="3" quotePrefix="1" applyFont="1" applyBorder="1" applyAlignment="1">
      <alignment horizontal="left" vertical="center"/>
    </xf>
    <xf numFmtId="0" fontId="0" fillId="0" borderId="21" xfId="0" applyFont="1" applyBorder="1" applyAlignment="1">
      <alignment horizontal="left" wrapText="1"/>
    </xf>
    <xf numFmtId="0" fontId="0" fillId="0" borderId="24" xfId="3" quotePrefix="1" applyFont="1" applyBorder="1" applyAlignment="1">
      <alignment horizontal="left" vertical="center" wrapText="1"/>
    </xf>
    <xf numFmtId="0" fontId="0" fillId="0" borderId="23" xfId="0" applyFont="1" applyBorder="1" applyAlignment="1">
      <alignment wrapText="1"/>
    </xf>
    <xf numFmtId="0" fontId="4" fillId="0" borderId="25" xfId="3" quotePrefix="1" applyFont="1" applyBorder="1" applyAlignment="1">
      <alignment horizontal="left" vertical="center" wrapText="1"/>
    </xf>
    <xf numFmtId="0" fontId="0" fillId="0" borderId="27" xfId="3" quotePrefix="1" applyFont="1" applyBorder="1" applyAlignment="1">
      <alignment horizontal="left" vertical="center" wrapText="1"/>
    </xf>
    <xf numFmtId="0" fontId="0" fillId="0" borderId="26" xfId="3" quotePrefix="1" applyFont="1" applyBorder="1" applyAlignment="1">
      <alignment horizontal="left" vertical="center" wrapText="1"/>
    </xf>
    <xf numFmtId="43" fontId="4" fillId="0" borderId="23" xfId="2" applyFont="1" applyBorder="1" applyAlignment="1">
      <alignment vertical="center"/>
    </xf>
    <xf numFmtId="0" fontId="0" fillId="0" borderId="17" xfId="3" quotePrefix="1" applyFont="1" applyBorder="1" applyAlignment="1">
      <alignment horizontal="left" vertical="center" wrapText="1"/>
    </xf>
    <xf numFmtId="0" fontId="0" fillId="0" borderId="28" xfId="3" quotePrefix="1" applyFont="1" applyBorder="1" applyAlignment="1">
      <alignment horizontal="left" vertical="center" wrapText="1"/>
    </xf>
    <xf numFmtId="43" fontId="4" fillId="0" borderId="6" xfId="2" applyFont="1" applyBorder="1" applyAlignment="1">
      <alignment horizontal="center" vertical="center"/>
    </xf>
    <xf numFmtId="43" fontId="4" fillId="0" borderId="15" xfId="2" applyFont="1" applyBorder="1" applyAlignment="1">
      <alignment vertical="center"/>
    </xf>
    <xf numFmtId="2" fontId="0" fillId="0" borderId="16" xfId="3" applyNumberFormat="1" applyFont="1" applyFill="1" applyBorder="1" applyAlignment="1">
      <alignment horizontal="center" vertical="center"/>
    </xf>
    <xf numFmtId="43" fontId="4" fillId="0" borderId="21" xfId="2" applyFont="1" applyBorder="1" applyAlignment="1">
      <alignment horizontal="right" vertical="center"/>
    </xf>
    <xf numFmtId="0" fontId="0" fillId="0" borderId="17" xfId="3" applyFont="1" applyBorder="1" applyAlignment="1">
      <alignment horizontal="left" vertical="center" wrapText="1"/>
    </xf>
    <xf numFmtId="0" fontId="0" fillId="0" borderId="28" xfId="3" applyFont="1" applyBorder="1" applyAlignment="1">
      <alignment horizontal="left" vertical="center" wrapText="1"/>
    </xf>
    <xf numFmtId="0" fontId="4" fillId="0" borderId="4" xfId="3" quotePrefix="1" applyFont="1" applyBorder="1" applyAlignment="1">
      <alignment horizontal="left" vertical="center" wrapText="1"/>
    </xf>
    <xf numFmtId="0" fontId="0" fillId="0" borderId="4" xfId="3" quotePrefix="1" applyFont="1" applyBorder="1" applyAlignment="1">
      <alignment horizontal="left" vertical="center" wrapText="1"/>
    </xf>
    <xf numFmtId="0" fontId="0" fillId="0" borderId="29" xfId="3" quotePrefix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quotePrefix="1" applyFont="1" applyFill="1" applyBorder="1" applyAlignment="1">
      <alignment horizontal="center" vertical="center"/>
    </xf>
    <xf numFmtId="0" fontId="0" fillId="0" borderId="1" xfId="3" applyFont="1" applyBorder="1" applyAlignment="1">
      <alignment horizontal="left" vertical="center" wrapText="1"/>
    </xf>
    <xf numFmtId="0" fontId="4" fillId="0" borderId="1" xfId="3" quotePrefix="1" applyFont="1" applyBorder="1" applyAlignment="1">
      <alignment horizontal="center" vertical="center"/>
    </xf>
    <xf numFmtId="0" fontId="0" fillId="0" borderId="1" xfId="3" quotePrefix="1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3" quotePrefix="1" applyFont="1" applyBorder="1" applyAlignment="1">
      <alignment horizontal="center" vertical="center"/>
    </xf>
    <xf numFmtId="0" fontId="0" fillId="0" borderId="1" xfId="3" quotePrefix="1" applyFont="1" applyBorder="1" applyAlignment="1">
      <alignment horizontal="left" vertical="center" wrapText="1"/>
    </xf>
    <xf numFmtId="0" fontId="0" fillId="0" borderId="1" xfId="3" quotePrefix="1" applyFont="1" applyBorder="1" applyAlignment="1">
      <alignment horizontal="left" vertical="center"/>
    </xf>
    <xf numFmtId="0" fontId="0" fillId="0" borderId="1" xfId="3" applyFont="1" applyBorder="1" applyAlignment="1">
      <alignment horizontal="left" vertical="center"/>
    </xf>
    <xf numFmtId="1" fontId="4" fillId="0" borderId="22" xfId="3" applyNumberFormat="1" applyFont="1" applyBorder="1" applyAlignment="1">
      <alignment horizontal="center" vertical="center"/>
    </xf>
    <xf numFmtId="1" fontId="0" fillId="0" borderId="14" xfId="3" applyNumberFormat="1" applyFont="1" applyBorder="1" applyAlignment="1">
      <alignment horizontal="center" vertical="center"/>
    </xf>
    <xf numFmtId="1" fontId="0" fillId="0" borderId="23" xfId="3" applyNumberFormat="1" applyFont="1" applyBorder="1" applyAlignment="1">
      <alignment horizontal="center" vertical="center"/>
    </xf>
    <xf numFmtId="1" fontId="4" fillId="0" borderId="23" xfId="3" applyNumberFormat="1" applyFont="1" applyBorder="1" applyAlignment="1">
      <alignment horizontal="center" vertical="center"/>
    </xf>
    <xf numFmtId="1" fontId="0" fillId="0" borderId="15" xfId="3" applyNumberFormat="1" applyFont="1" applyBorder="1" applyAlignment="1">
      <alignment horizontal="center" vertical="center"/>
    </xf>
    <xf numFmtId="1" fontId="4" fillId="0" borderId="15" xfId="3" applyNumberFormat="1" applyFont="1" applyBorder="1" applyAlignment="1">
      <alignment horizontal="center" vertical="center"/>
    </xf>
    <xf numFmtId="1" fontId="4" fillId="0" borderId="21" xfId="3" applyNumberFormat="1" applyFont="1" applyBorder="1" applyAlignment="1">
      <alignment horizontal="center" vertical="center"/>
    </xf>
    <xf numFmtId="1" fontId="0" fillId="0" borderId="21" xfId="3" applyNumberFormat="1" applyFont="1" applyBorder="1" applyAlignment="1">
      <alignment horizontal="center" vertical="center"/>
    </xf>
    <xf numFmtId="0" fontId="7" fillId="0" borderId="0" xfId="0" applyFont="1"/>
    <xf numFmtId="1" fontId="4" fillId="0" borderId="13" xfId="3" applyNumberFormat="1" applyFont="1" applyBorder="1" applyAlignment="1">
      <alignment horizontal="center" vertical="center"/>
    </xf>
    <xf numFmtId="1" fontId="0" fillId="0" borderId="16" xfId="3" applyNumberFormat="1" applyFont="1" applyBorder="1" applyAlignment="1">
      <alignment horizontal="center" vertical="center"/>
    </xf>
    <xf numFmtId="1" fontId="0" fillId="0" borderId="13" xfId="3" applyNumberFormat="1" applyFont="1" applyBorder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1" fontId="4" fillId="0" borderId="1" xfId="3" applyNumberFormat="1" applyFont="1" applyBorder="1" applyAlignment="1">
      <alignment horizontal="center" vertical="center"/>
    </xf>
    <xf numFmtId="1" fontId="4" fillId="0" borderId="1" xfId="3" applyNumberFormat="1" applyFont="1" applyFill="1" applyBorder="1" applyAlignment="1">
      <alignment horizontal="center" vertical="center"/>
    </xf>
    <xf numFmtId="1" fontId="0" fillId="0" borderId="1" xfId="3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wrapText="1"/>
    </xf>
    <xf numFmtId="0" fontId="0" fillId="0" borderId="18" xfId="3" quotePrefix="1" applyFont="1" applyBorder="1" applyAlignment="1">
      <alignment horizontal="left" vertical="center" wrapText="1"/>
    </xf>
    <xf numFmtId="1" fontId="0" fillId="0" borderId="1" xfId="3" applyNumberFormat="1" applyFont="1" applyBorder="1" applyAlignment="1">
      <alignment horizontal="center" vertical="center"/>
    </xf>
    <xf numFmtId="4" fontId="1" fillId="0" borderId="7" xfId="0" quotePrefix="1" applyNumberFormat="1" applyFont="1" applyFill="1" applyBorder="1" applyAlignment="1">
      <alignment horizontal="right" vertical="center"/>
    </xf>
    <xf numFmtId="2" fontId="0" fillId="0" borderId="1" xfId="3" applyNumberFormat="1" applyFont="1" applyBorder="1" applyAlignment="1">
      <alignment horizontal="center" vertical="center"/>
    </xf>
    <xf numFmtId="43" fontId="4" fillId="0" borderId="1" xfId="2" applyFont="1" applyBorder="1" applyAlignment="1">
      <alignment horizontal="center" vertical="center"/>
    </xf>
    <xf numFmtId="0" fontId="1" fillId="0" borderId="6" xfId="0" quotePrefix="1" applyFont="1" applyFill="1" applyBorder="1" applyAlignment="1">
      <alignment horizontal="center" vertical="center"/>
    </xf>
    <xf numFmtId="4" fontId="1" fillId="0" borderId="6" xfId="0" quotePrefix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1" fontId="0" fillId="0" borderId="1" xfId="3" quotePrefix="1" applyNumberFormat="1" applyFont="1" applyBorder="1" applyAlignment="1">
      <alignment horizontal="center" vertical="center"/>
    </xf>
    <xf numFmtId="0" fontId="0" fillId="0" borderId="1" xfId="3" quotePrefix="1" applyFont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3" xfId="3" quotePrefix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43" fontId="4" fillId="0" borderId="1" xfId="2" applyFont="1" applyBorder="1" applyAlignment="1">
      <alignment vertical="center"/>
    </xf>
    <xf numFmtId="0" fontId="0" fillId="0" borderId="6" xfId="0" quotePrefix="1" applyFont="1" applyFill="1" applyBorder="1" applyAlignment="1">
      <alignment horizontal="center" vertical="center"/>
    </xf>
    <xf numFmtId="0" fontId="0" fillId="0" borderId="7" xfId="0" quotePrefix="1" applyFont="1" applyFill="1" applyBorder="1" applyAlignment="1">
      <alignment horizontal="center" vertical="center"/>
    </xf>
    <xf numFmtId="43" fontId="4" fillId="0" borderId="23" xfId="2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/>
    </xf>
    <xf numFmtId="0" fontId="0" fillId="0" borderId="1" xfId="3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2" fillId="6" borderId="1" xfId="0" quotePrefix="1" applyFont="1" applyFill="1" applyBorder="1" applyAlignment="1">
      <alignment horizontal="center" vertical="center"/>
    </xf>
    <xf numFmtId="0" fontId="1" fillId="4" borderId="3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9" fontId="1" fillId="4" borderId="1" xfId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9" fontId="1" fillId="0" borderId="1" xfId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10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9" fontId="0" fillId="0" borderId="1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NumberFormat="1" applyBorder="1"/>
    <xf numFmtId="0" fontId="0" fillId="0" borderId="6" xfId="0" applyNumberFormat="1" applyBorder="1"/>
    <xf numFmtId="0" fontId="0" fillId="0" borderId="2" xfId="0" applyNumberFormat="1" applyBorder="1"/>
    <xf numFmtId="0" fontId="1" fillId="0" borderId="5" xfId="0" applyNumberFormat="1" applyFont="1" applyBorder="1" applyAlignment="1">
      <alignment horizontal="center"/>
    </xf>
    <xf numFmtId="0" fontId="0" fillId="0" borderId="5" xfId="0" applyNumberFormat="1" applyBorder="1"/>
    <xf numFmtId="0" fontId="0" fillId="0" borderId="3" xfId="0" applyNumberFormat="1" applyBorder="1"/>
    <xf numFmtId="0" fontId="0" fillId="0" borderId="1" xfId="0" applyFill="1" applyBorder="1" applyAlignment="1">
      <alignment horizontal="center" vertical="center"/>
    </xf>
    <xf numFmtId="0" fontId="5" fillId="0" borderId="27" xfId="3" applyFont="1" applyBorder="1" applyAlignment="1">
      <alignment horizontal="left" vertical="center"/>
    </xf>
    <xf numFmtId="0" fontId="5" fillId="0" borderId="30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 wrapText="1"/>
    </xf>
    <xf numFmtId="43" fontId="5" fillId="0" borderId="15" xfId="2" applyFont="1" applyBorder="1" applyAlignment="1">
      <alignment horizontal="center" vertical="center" wrapText="1"/>
    </xf>
    <xf numFmtId="0" fontId="5" fillId="0" borderId="24" xfId="3" applyFont="1" applyBorder="1" applyAlignment="1">
      <alignment horizontal="left" vertical="center"/>
    </xf>
    <xf numFmtId="0" fontId="0" fillId="0" borderId="6" xfId="0" applyBorder="1"/>
    <xf numFmtId="4" fontId="0" fillId="0" borderId="1" xfId="0" quotePrefix="1" applyNumberFormat="1" applyFill="1" applyBorder="1" applyAlignment="1">
      <alignment horizontal="center" vertical="center"/>
    </xf>
    <xf numFmtId="43" fontId="4" fillId="0" borderId="15" xfId="2" applyFont="1" applyBorder="1" applyAlignment="1">
      <alignment horizontal="center" vertical="center" wrapText="1"/>
    </xf>
    <xf numFmtId="43" fontId="4" fillId="0" borderId="16" xfId="2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right" vertical="center"/>
    </xf>
    <xf numFmtId="9" fontId="1" fillId="7" borderId="1" xfId="1" applyFont="1" applyFill="1" applyBorder="1" applyAlignment="1">
      <alignment horizontal="center" vertical="center"/>
    </xf>
    <xf numFmtId="10" fontId="1" fillId="7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/>
    <xf numFmtId="0" fontId="5" fillId="0" borderId="13" xfId="3" applyFont="1" applyBorder="1" applyAlignment="1">
      <alignment vertical="center"/>
    </xf>
    <xf numFmtId="0" fontId="5" fillId="0" borderId="13" xfId="3" quotePrefix="1" applyFont="1" applyBorder="1" applyAlignment="1">
      <alignment horizontal="center" vertical="center"/>
    </xf>
    <xf numFmtId="43" fontId="5" fillId="0" borderId="13" xfId="2" applyFont="1" applyBorder="1" applyAlignment="1">
      <alignment horizontal="center" vertical="center"/>
    </xf>
    <xf numFmtId="0" fontId="5" fillId="0" borderId="23" xfId="3" applyFont="1" applyBorder="1" applyAlignment="1">
      <alignment horizontal="left" vertical="center"/>
    </xf>
    <xf numFmtId="0" fontId="5" fillId="0" borderId="23" xfId="3" applyFont="1" applyBorder="1" applyAlignment="1">
      <alignment horizontal="center" vertical="center"/>
    </xf>
    <xf numFmtId="43" fontId="5" fillId="0" borderId="23" xfId="2" applyFont="1" applyBorder="1" applyAlignment="1">
      <alignment horizontal="center" vertical="center"/>
    </xf>
    <xf numFmtId="0" fontId="0" fillId="0" borderId="6" xfId="0" applyFont="1" applyFill="1" applyBorder="1" applyAlignment="1"/>
    <xf numFmtId="0" fontId="5" fillId="0" borderId="21" xfId="3" applyFont="1" applyBorder="1" applyAlignment="1">
      <alignment horizontal="left" vertical="center" wrapText="1"/>
    </xf>
    <xf numFmtId="0" fontId="5" fillId="0" borderId="21" xfId="3" applyFont="1" applyBorder="1" applyAlignment="1">
      <alignment horizontal="center" vertical="center"/>
    </xf>
    <xf numFmtId="43" fontId="5" fillId="0" borderId="21" xfId="2" applyFont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right" vertical="center"/>
    </xf>
    <xf numFmtId="10" fontId="0" fillId="0" borderId="6" xfId="0" applyNumberFormat="1" applyFill="1" applyBorder="1" applyAlignment="1">
      <alignment horizontal="right" vertical="center"/>
    </xf>
    <xf numFmtId="10" fontId="0" fillId="0" borderId="6" xfId="0" applyNumberFormat="1" applyFill="1" applyBorder="1" applyAlignment="1">
      <alignment horizontal="center" vertical="center"/>
    </xf>
    <xf numFmtId="0" fontId="5" fillId="0" borderId="23" xfId="3" applyFont="1" applyBorder="1" applyAlignment="1">
      <alignment horizontal="left" vertical="center" wrapText="1"/>
    </xf>
    <xf numFmtId="0" fontId="5" fillId="0" borderId="23" xfId="3" applyFont="1" applyBorder="1" applyAlignment="1">
      <alignment horizontal="center" vertical="center"/>
    </xf>
    <xf numFmtId="43" fontId="5" fillId="0" borderId="23" xfId="2" applyFont="1" applyBorder="1" applyAlignment="1">
      <alignment horizontal="center" vertical="center"/>
    </xf>
    <xf numFmtId="9" fontId="0" fillId="0" borderId="7" xfId="1" applyNumberFormat="1" applyFont="1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/>
    </xf>
    <xf numFmtId="10" fontId="0" fillId="0" borderId="7" xfId="0" applyNumberFormat="1" applyFill="1" applyBorder="1" applyAlignment="1">
      <alignment horizontal="right" vertical="center"/>
    </xf>
    <xf numFmtId="10" fontId="0" fillId="0" borderId="7" xfId="0" applyNumberFormat="1" applyFill="1" applyBorder="1" applyAlignment="1">
      <alignment horizontal="center" vertical="center"/>
    </xf>
    <xf numFmtId="0" fontId="5" fillId="0" borderId="7" xfId="3" applyFont="1" applyBorder="1" applyAlignment="1">
      <alignment horizontal="left" vertical="center"/>
    </xf>
    <xf numFmtId="0" fontId="5" fillId="0" borderId="7" xfId="3" applyFont="1" applyBorder="1" applyAlignment="1">
      <alignment horizontal="center" vertical="center"/>
    </xf>
    <xf numFmtId="43" fontId="5" fillId="0" borderId="7" xfId="2" applyFont="1" applyBorder="1" applyAlignment="1">
      <alignment horizontal="center" vertical="center"/>
    </xf>
    <xf numFmtId="0" fontId="5" fillId="0" borderId="13" xfId="3" applyFont="1" applyBorder="1" applyAlignment="1">
      <alignment horizontal="left" vertical="center"/>
    </xf>
    <xf numFmtId="0" fontId="5" fillId="0" borderId="22" xfId="3" applyFont="1" applyBorder="1" applyAlignment="1">
      <alignment horizontal="center" vertical="center"/>
    </xf>
    <xf numFmtId="0" fontId="5" fillId="0" borderId="23" xfId="3" quotePrefix="1" applyFont="1" applyBorder="1" applyAlignment="1">
      <alignment vertical="center"/>
    </xf>
    <xf numFmtId="2" fontId="5" fillId="0" borderId="23" xfId="3" applyNumberFormat="1" applyFont="1" applyBorder="1" applyAlignment="1">
      <alignment horizontal="center" vertical="center"/>
    </xf>
    <xf numFmtId="0" fontId="5" fillId="0" borderId="23" xfId="3" quotePrefix="1" applyFont="1" applyBorder="1" applyAlignment="1">
      <alignment vertical="center" wrapText="1"/>
    </xf>
    <xf numFmtId="43" fontId="4" fillId="0" borderId="16" xfId="2" applyFont="1" applyBorder="1" applyAlignment="1">
      <alignment vertical="center"/>
    </xf>
    <xf numFmtId="0" fontId="5" fillId="0" borderId="31" xfId="3" quotePrefix="1" applyFont="1" applyBorder="1" applyAlignment="1">
      <alignment vertical="center"/>
    </xf>
    <xf numFmtId="0" fontId="5" fillId="0" borderId="32" xfId="3" applyFont="1" applyBorder="1" applyAlignment="1">
      <alignment horizontal="center" vertical="center"/>
    </xf>
    <xf numFmtId="2" fontId="5" fillId="0" borderId="31" xfId="3" applyNumberFormat="1" applyFont="1" applyBorder="1" applyAlignment="1">
      <alignment horizontal="center" vertical="center"/>
    </xf>
    <xf numFmtId="43" fontId="5" fillId="0" borderId="31" xfId="2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/>
    <xf numFmtId="4" fontId="0" fillId="0" borderId="1" xfId="0" applyNumberFormat="1" applyFont="1" applyFill="1" applyBorder="1" applyAlignment="1">
      <alignment horizontal="right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5" fillId="0" borderId="13" xfId="3" quotePrefix="1" applyFont="1" applyBorder="1" applyAlignment="1">
      <alignment vertical="center"/>
    </xf>
    <xf numFmtId="0" fontId="5" fillId="0" borderId="14" xfId="3" applyFont="1" applyBorder="1" applyAlignment="1">
      <alignment horizontal="center" vertical="center"/>
    </xf>
    <xf numFmtId="0" fontId="5" fillId="0" borderId="15" xfId="3" applyFont="1" applyBorder="1" applyAlignment="1">
      <alignment vertical="center"/>
    </xf>
    <xf numFmtId="0" fontId="5" fillId="0" borderId="15" xfId="3" quotePrefix="1" applyFont="1" applyBorder="1" applyAlignment="1">
      <alignment vertical="center"/>
    </xf>
    <xf numFmtId="0" fontId="5" fillId="0" borderId="14" xfId="3" quotePrefix="1" applyFont="1" applyBorder="1" applyAlignment="1">
      <alignment horizontal="center" vertical="center"/>
    </xf>
    <xf numFmtId="0" fontId="5" fillId="0" borderId="21" xfId="3" quotePrefix="1" applyFont="1" applyBorder="1" applyAlignment="1">
      <alignment horizontal="left" vertical="center"/>
    </xf>
    <xf numFmtId="0" fontId="5" fillId="0" borderId="33" xfId="3" quotePrefix="1" applyFont="1" applyBorder="1" applyAlignment="1">
      <alignment horizontal="center" vertical="center"/>
    </xf>
    <xf numFmtId="0" fontId="5" fillId="0" borderId="31" xfId="3" quotePrefix="1" applyFont="1" applyBorder="1" applyAlignment="1">
      <alignment horizontal="left" vertical="center"/>
    </xf>
    <xf numFmtId="0" fontId="5" fillId="0" borderId="32" xfId="3" quotePrefix="1" applyFont="1" applyBorder="1" applyAlignment="1">
      <alignment horizontal="center" vertical="center"/>
    </xf>
    <xf numFmtId="4" fontId="0" fillId="0" borderId="1" xfId="0" quotePrefix="1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/>
    <xf numFmtId="0" fontId="5" fillId="0" borderId="34" xfId="3" quotePrefix="1" applyFont="1" applyBorder="1" applyAlignment="1">
      <alignment horizontal="left" vertical="center"/>
    </xf>
    <xf numFmtId="0" fontId="5" fillId="0" borderId="35" xfId="3" quotePrefix="1" applyFont="1" applyBorder="1" applyAlignment="1">
      <alignment horizontal="left" vertical="center"/>
    </xf>
    <xf numFmtId="2" fontId="5" fillId="0" borderId="13" xfId="3" applyNumberFormat="1" applyFont="1" applyBorder="1" applyAlignment="1">
      <alignment horizontal="center" vertical="center"/>
    </xf>
    <xf numFmtId="0" fontId="5" fillId="0" borderId="14" xfId="3" quotePrefix="1" applyFont="1" applyBorder="1" applyAlignment="1">
      <alignment horizontal="left" vertical="center"/>
    </xf>
    <xf numFmtId="0" fontId="5" fillId="0" borderId="26" xfId="3" quotePrefix="1" applyFont="1" applyBorder="1" applyAlignment="1">
      <alignment horizontal="left" vertical="center"/>
    </xf>
    <xf numFmtId="2" fontId="5" fillId="0" borderId="15" xfId="3" applyNumberFormat="1" applyFont="1" applyBorder="1" applyAlignment="1">
      <alignment horizontal="center" vertical="center"/>
    </xf>
    <xf numFmtId="43" fontId="5" fillId="0" borderId="15" xfId="2" applyFont="1" applyBorder="1" applyAlignment="1">
      <alignment horizontal="center" vertical="center"/>
    </xf>
    <xf numFmtId="0" fontId="5" fillId="0" borderId="32" xfId="3" quotePrefix="1" applyFont="1" applyBorder="1" applyAlignment="1">
      <alignment horizontal="left" vertical="center"/>
    </xf>
    <xf numFmtId="0" fontId="5" fillId="0" borderId="36" xfId="3" quotePrefix="1" applyFont="1" applyBorder="1" applyAlignment="1">
      <alignment horizontal="left" vertical="center"/>
    </xf>
    <xf numFmtId="0" fontId="5" fillId="0" borderId="6" xfId="3" quotePrefix="1" applyFont="1" applyBorder="1" applyAlignment="1">
      <alignment horizontal="left" vertical="center"/>
    </xf>
    <xf numFmtId="0" fontId="5" fillId="0" borderId="12" xfId="3" quotePrefix="1" applyFont="1" applyBorder="1" applyAlignment="1">
      <alignment horizontal="center" vertical="center"/>
    </xf>
    <xf numFmtId="43" fontId="5" fillId="0" borderId="22" xfId="2" applyFont="1" applyBorder="1" applyAlignment="1">
      <alignment horizontal="center" vertical="center"/>
    </xf>
    <xf numFmtId="2" fontId="5" fillId="0" borderId="7" xfId="3" applyNumberFormat="1" applyFont="1" applyBorder="1" applyAlignment="1">
      <alignment horizontal="center" vertical="center"/>
    </xf>
    <xf numFmtId="43" fontId="5" fillId="0" borderId="11" xfId="2" applyFont="1" applyBorder="1" applyAlignment="1">
      <alignment horizontal="center" vertical="center"/>
    </xf>
    <xf numFmtId="0" fontId="5" fillId="0" borderId="15" xfId="3" quotePrefix="1" applyFont="1" applyBorder="1" applyAlignment="1">
      <alignment horizontal="left" vertical="center"/>
    </xf>
    <xf numFmtId="0" fontId="5" fillId="0" borderId="33" xfId="3" quotePrefix="1" applyFont="1" applyBorder="1" applyAlignment="1">
      <alignment horizontal="left" vertical="center"/>
    </xf>
    <xf numFmtId="4" fontId="0" fillId="0" borderId="0" xfId="0" applyNumberFormat="1" applyFont="1" applyAlignment="1">
      <alignment horizontal="right"/>
    </xf>
    <xf numFmtId="4" fontId="0" fillId="0" borderId="16" xfId="0" applyNumberFormat="1" applyFont="1" applyFill="1" applyBorder="1" applyAlignment="1">
      <alignment horizontal="right" vertical="center"/>
    </xf>
    <xf numFmtId="43" fontId="4" fillId="0" borderId="15" xfId="2" applyFont="1" applyBorder="1" applyAlignment="1">
      <alignment horizontal="right" vertical="center"/>
    </xf>
    <xf numFmtId="0" fontId="5" fillId="0" borderId="13" xfId="3" quotePrefix="1" applyFont="1" applyBorder="1" applyAlignment="1">
      <alignment horizontal="left" vertical="center"/>
    </xf>
    <xf numFmtId="2" fontId="5" fillId="0" borderId="6" xfId="3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4" fillId="0" borderId="19" xfId="3" quotePrefix="1" applyFont="1" applyBorder="1" applyAlignment="1">
      <alignment horizontal="left" vertical="center"/>
    </xf>
    <xf numFmtId="0" fontId="4" fillId="0" borderId="33" xfId="3" quotePrefix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9" xfId="3" applyFont="1" applyBorder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4" fillId="0" borderId="12" xfId="3" quotePrefix="1" applyFont="1" applyBorder="1" applyAlignment="1">
      <alignment horizontal="center" vertical="center"/>
    </xf>
    <xf numFmtId="43" fontId="4" fillId="0" borderId="4" xfId="2" applyFont="1" applyBorder="1" applyAlignment="1">
      <alignment horizontal="right" vertical="center"/>
    </xf>
    <xf numFmtId="2" fontId="5" fillId="0" borderId="21" xfId="3" applyNumberFormat="1" applyFont="1" applyBorder="1" applyAlignment="1">
      <alignment horizontal="center" vertical="center"/>
    </xf>
    <xf numFmtId="43" fontId="5" fillId="0" borderId="33" xfId="2" applyFont="1" applyBorder="1" applyAlignment="1">
      <alignment horizontal="center" vertical="center"/>
    </xf>
    <xf numFmtId="0" fontId="5" fillId="0" borderId="37" xfId="3" quotePrefix="1" applyFont="1" applyBorder="1" applyAlignment="1">
      <alignment horizontal="left" vertical="center"/>
    </xf>
    <xf numFmtId="43" fontId="5" fillId="0" borderId="21" xfId="2" applyFont="1" applyBorder="1" applyAlignment="1">
      <alignment horizontal="center" vertical="center"/>
    </xf>
    <xf numFmtId="0" fontId="4" fillId="0" borderId="6" xfId="3" quotePrefix="1" applyFont="1" applyBorder="1" applyAlignment="1">
      <alignment horizontal="left" vertical="center"/>
    </xf>
    <xf numFmtId="0" fontId="4" fillId="0" borderId="2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5" fillId="0" borderId="1" xfId="3" quotePrefix="1" applyFont="1" applyBorder="1" applyAlignment="1">
      <alignment horizontal="left" vertical="center"/>
    </xf>
    <xf numFmtId="0" fontId="5" fillId="0" borderId="1" xfId="3" quotePrefix="1" applyFont="1" applyBorder="1" applyAlignment="1">
      <alignment horizontal="center" vertical="center"/>
    </xf>
    <xf numFmtId="2" fontId="5" fillId="0" borderId="1" xfId="3" applyNumberFormat="1" applyFont="1" applyBorder="1" applyAlignment="1">
      <alignment horizontal="center" vertical="center"/>
    </xf>
    <xf numFmtId="43" fontId="5" fillId="0" borderId="1" xfId="2" applyFont="1" applyBorder="1" applyAlignment="1">
      <alignment horizontal="center" vertical="center"/>
    </xf>
    <xf numFmtId="0" fontId="0" fillId="0" borderId="10" xfId="0" applyNumberFormat="1" applyFont="1" applyFill="1" applyBorder="1" applyAlignment="1"/>
    <xf numFmtId="0" fontId="5" fillId="0" borderId="38" xfId="3" quotePrefix="1" applyFont="1" applyBorder="1" applyAlignment="1">
      <alignment horizontal="left" vertical="center"/>
    </xf>
    <xf numFmtId="0" fontId="5" fillId="0" borderId="39" xfId="3" quotePrefix="1" applyFont="1" applyBorder="1" applyAlignment="1">
      <alignment horizontal="center" vertical="center"/>
    </xf>
    <xf numFmtId="9" fontId="0" fillId="0" borderId="7" xfId="1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right" vertical="center"/>
    </xf>
    <xf numFmtId="10" fontId="0" fillId="0" borderId="7" xfId="0" applyNumberForma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/>
    <xf numFmtId="0" fontId="5" fillId="0" borderId="0" xfId="3" quotePrefix="1" applyFont="1" applyBorder="1" applyAlignment="1">
      <alignment horizontal="left" vertical="center"/>
    </xf>
    <xf numFmtId="0" fontId="5" fillId="0" borderId="0" xfId="3" quotePrefix="1" applyFont="1" applyBorder="1" applyAlignment="1">
      <alignment horizontal="center" vertical="center"/>
    </xf>
    <xf numFmtId="2" fontId="5" fillId="0" borderId="0" xfId="3" applyNumberFormat="1" applyFont="1" applyBorder="1" applyAlignment="1">
      <alignment horizontal="center" vertical="center"/>
    </xf>
    <xf numFmtId="43" fontId="5" fillId="0" borderId="0" xfId="2" applyFont="1" applyBorder="1" applyAlignment="1">
      <alignment horizontal="center" vertical="center"/>
    </xf>
    <xf numFmtId="9" fontId="0" fillId="0" borderId="0" xfId="1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right" vertical="center"/>
    </xf>
    <xf numFmtId="10" fontId="0" fillId="0" borderId="0" xfId="0" applyNumberForma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0" fontId="0" fillId="0" borderId="0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27" xfId="3" quotePrefix="1" applyFont="1" applyBorder="1" applyAlignment="1">
      <alignment horizontal="left" vertical="center"/>
    </xf>
    <xf numFmtId="0" fontId="5" fillId="0" borderId="24" xfId="3" quotePrefix="1" applyFont="1" applyBorder="1" applyAlignment="1">
      <alignment horizontal="left" vertical="center"/>
    </xf>
    <xf numFmtId="0" fontId="5" fillId="0" borderId="24" xfId="3" quotePrefix="1" applyFont="1" applyBorder="1" applyAlignment="1">
      <alignment horizontal="left" vertical="center" wrapText="1"/>
    </xf>
    <xf numFmtId="43" fontId="5" fillId="0" borderId="21" xfId="2" applyFont="1" applyBorder="1" applyAlignment="1">
      <alignment vertical="center"/>
    </xf>
    <xf numFmtId="0" fontId="5" fillId="0" borderId="17" xfId="3" quotePrefix="1" applyFont="1" applyBorder="1" applyAlignment="1">
      <alignment horizontal="left" vertical="center"/>
    </xf>
    <xf numFmtId="0" fontId="5" fillId="0" borderId="40" xfId="3" quotePrefix="1" applyFont="1" applyBorder="1" applyAlignment="1">
      <alignment horizontal="left" vertical="center"/>
    </xf>
    <xf numFmtId="43" fontId="5" fillId="0" borderId="6" xfId="2" applyFont="1" applyBorder="1" applyAlignment="1">
      <alignment horizontal="center" vertical="center"/>
    </xf>
    <xf numFmtId="0" fontId="5" fillId="0" borderId="30" xfId="3" quotePrefix="1" applyFont="1" applyBorder="1" applyAlignment="1">
      <alignment horizontal="left" vertical="center"/>
    </xf>
    <xf numFmtId="43" fontId="5" fillId="0" borderId="15" xfId="2" applyFont="1" applyBorder="1" applyAlignment="1">
      <alignment vertical="center"/>
    </xf>
    <xf numFmtId="16" fontId="5" fillId="0" borderId="30" xfId="3" quotePrefix="1" applyNumberFormat="1" applyFont="1" applyBorder="1" applyAlignment="1">
      <alignment horizontal="left" vertical="center"/>
    </xf>
    <xf numFmtId="0" fontId="5" fillId="0" borderId="34" xfId="3" quotePrefix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41" xfId="3" quotePrefix="1" applyFont="1" applyBorder="1" applyAlignment="1">
      <alignment horizontal="center" vertical="center"/>
    </xf>
    <xf numFmtId="0" fontId="5" fillId="0" borderId="26" xfId="3" quotePrefix="1" applyFont="1" applyBorder="1" applyAlignment="1">
      <alignment horizontal="center" vertical="center"/>
    </xf>
    <xf numFmtId="0" fontId="5" fillId="0" borderId="37" xfId="3" quotePrefix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5" fillId="0" borderId="42" xfId="3" quotePrefix="1" applyFont="1" applyBorder="1" applyAlignment="1">
      <alignment horizontal="center" vertical="center"/>
    </xf>
    <xf numFmtId="0" fontId="5" fillId="0" borderId="25" xfId="3" quotePrefix="1" applyFont="1" applyBorder="1" applyAlignment="1">
      <alignment horizontal="center" vertical="center"/>
    </xf>
    <xf numFmtId="0" fontId="5" fillId="0" borderId="43" xfId="3" quotePrefix="1" applyFont="1" applyBorder="1" applyAlignment="1">
      <alignment horizontal="left" vertical="center"/>
    </xf>
    <xf numFmtId="0" fontId="5" fillId="0" borderId="44" xfId="3" quotePrefix="1" applyFont="1" applyBorder="1" applyAlignment="1">
      <alignment horizontal="center" vertical="center"/>
    </xf>
    <xf numFmtId="0" fontId="5" fillId="0" borderId="45" xfId="3" quotePrefix="1" applyFont="1" applyBorder="1" applyAlignment="1">
      <alignment horizontal="center" vertical="center"/>
    </xf>
    <xf numFmtId="0" fontId="5" fillId="0" borderId="30" xfId="3" quotePrefix="1" applyFont="1" applyBorder="1" applyAlignment="1">
      <alignment horizontal="center" vertical="center"/>
    </xf>
    <xf numFmtId="0" fontId="5" fillId="0" borderId="46" xfId="3" quotePrefix="1" applyFont="1" applyBorder="1" applyAlignment="1">
      <alignment horizontal="left" vertical="center"/>
    </xf>
    <xf numFmtId="0" fontId="5" fillId="0" borderId="47" xfId="3" quotePrefix="1" applyFont="1" applyBorder="1" applyAlignment="1">
      <alignment horizontal="center" vertical="center"/>
    </xf>
    <xf numFmtId="0" fontId="5" fillId="0" borderId="36" xfId="3" quotePrefix="1" applyFont="1" applyBorder="1" applyAlignment="1">
      <alignment horizontal="center" vertical="center"/>
    </xf>
    <xf numFmtId="0" fontId="5" fillId="0" borderId="25" xfId="3" quotePrefix="1" applyFont="1" applyBorder="1" applyAlignment="1">
      <alignment horizontal="left" vertical="center"/>
    </xf>
    <xf numFmtId="2" fontId="5" fillId="0" borderId="16" xfId="3" applyNumberFormat="1" applyFont="1" applyBorder="1" applyAlignment="1">
      <alignment horizontal="center" vertical="center"/>
    </xf>
    <xf numFmtId="2" fontId="5" fillId="0" borderId="48" xfId="3" applyNumberFormat="1" applyFont="1" applyBorder="1" applyAlignment="1">
      <alignment horizontal="center" vertical="center"/>
    </xf>
    <xf numFmtId="43" fontId="5" fillId="0" borderId="48" xfId="2" applyFont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right" vertical="center"/>
    </xf>
    <xf numFmtId="9" fontId="0" fillId="0" borderId="6" xfId="1" applyNumberFormat="1" applyFont="1" applyFill="1" applyBorder="1" applyAlignment="1">
      <alignment horizontal="center" vertical="center"/>
    </xf>
    <xf numFmtId="9" fontId="0" fillId="0" borderId="1" xfId="1" quotePrefix="1" applyNumberFormat="1" applyFont="1" applyFill="1" applyBorder="1" applyAlignment="1">
      <alignment horizontal="center" vertical="center"/>
    </xf>
    <xf numFmtId="4" fontId="0" fillId="0" borderId="3" xfId="0" quotePrefix="1" applyNumberFormat="1" applyFont="1" applyFill="1" applyBorder="1" applyAlignment="1">
      <alignment horizontal="right" vertical="center"/>
    </xf>
    <xf numFmtId="0" fontId="5" fillId="0" borderId="49" xfId="3" quotePrefix="1" applyFont="1" applyBorder="1" applyAlignment="1">
      <alignment horizontal="left" vertical="center"/>
    </xf>
    <xf numFmtId="0" fontId="5" fillId="0" borderId="50" xfId="3" quotePrefix="1" applyFont="1" applyBorder="1" applyAlignment="1">
      <alignment horizontal="left" vertical="center"/>
    </xf>
    <xf numFmtId="43" fontId="5" fillId="0" borderId="16" xfId="2" applyFont="1" applyBorder="1" applyAlignment="1">
      <alignment horizontal="center" vertical="center"/>
    </xf>
    <xf numFmtId="0" fontId="5" fillId="0" borderId="35" xfId="3" quotePrefix="1" applyFont="1" applyBorder="1" applyAlignment="1">
      <alignment horizontal="center" vertical="center"/>
    </xf>
    <xf numFmtId="0" fontId="5" fillId="0" borderId="15" xfId="3" quotePrefix="1" applyFont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/>
    <xf numFmtId="4" fontId="0" fillId="0" borderId="0" xfId="0" quotePrefix="1" applyNumberFormat="1" applyFont="1" applyAlignment="1">
      <alignment horizontal="right"/>
    </xf>
    <xf numFmtId="0" fontId="5" fillId="0" borderId="51" xfId="3" quotePrefix="1" applyFont="1" applyBorder="1" applyAlignment="1">
      <alignment horizontal="left" vertical="center"/>
    </xf>
    <xf numFmtId="0" fontId="5" fillId="0" borderId="52" xfId="3" quotePrefix="1" applyFont="1" applyBorder="1" applyAlignment="1">
      <alignment horizontal="left" vertical="center"/>
    </xf>
    <xf numFmtId="2" fontId="5" fillId="0" borderId="51" xfId="3" applyNumberFormat="1" applyFont="1" applyBorder="1" applyAlignment="1">
      <alignment horizontal="center" vertical="center"/>
    </xf>
    <xf numFmtId="43" fontId="5" fillId="0" borderId="51" xfId="2" applyFont="1" applyBorder="1" applyAlignment="1">
      <alignment horizontal="center" vertical="center"/>
    </xf>
    <xf numFmtId="4" fontId="0" fillId="0" borderId="16" xfId="0" quotePrefix="1" applyNumberFormat="1" applyFont="1" applyFill="1" applyBorder="1" applyAlignment="1">
      <alignment horizontal="right" vertical="center"/>
    </xf>
    <xf numFmtId="43" fontId="5" fillId="0" borderId="21" xfId="2" applyFont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 wrapText="1"/>
    </xf>
    <xf numFmtId="43" fontId="0" fillId="0" borderId="15" xfId="2" applyFont="1" applyBorder="1" applyAlignment="1">
      <alignment horizontal="right" vertical="center"/>
    </xf>
    <xf numFmtId="0" fontId="0" fillId="0" borderId="19" xfId="3" quotePrefix="1" applyFont="1" applyBorder="1" applyAlignment="1">
      <alignment horizontal="left" vertical="center"/>
    </xf>
    <xf numFmtId="0" fontId="0" fillId="0" borderId="4" xfId="3" applyFont="1" applyBorder="1" applyAlignment="1">
      <alignment horizontal="left" vertical="center"/>
    </xf>
    <xf numFmtId="43" fontId="0" fillId="0" borderId="4" xfId="2" applyFont="1" applyBorder="1" applyAlignment="1">
      <alignment horizontal="right" vertical="center"/>
    </xf>
    <xf numFmtId="43" fontId="0" fillId="0" borderId="4" xfId="2" quotePrefix="1" applyFont="1" applyBorder="1" applyAlignment="1">
      <alignment horizontal="right" vertical="center"/>
    </xf>
    <xf numFmtId="43" fontId="0" fillId="0" borderId="1" xfId="2" applyFont="1" applyBorder="1" applyAlignment="1">
      <alignment horizontal="right" vertical="center"/>
    </xf>
    <xf numFmtId="4" fontId="0" fillId="0" borderId="1" xfId="0" quotePrefix="1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5" fillId="0" borderId="41" xfId="3" quotePrefix="1" applyFont="1" applyBorder="1" applyAlignment="1">
      <alignment horizontal="left" vertical="center"/>
    </xf>
    <xf numFmtId="0" fontId="5" fillId="0" borderId="42" xfId="3" quotePrefix="1" applyFont="1" applyBorder="1" applyAlignment="1">
      <alignment horizontal="left" vertical="center"/>
    </xf>
    <xf numFmtId="0" fontId="5" fillId="0" borderId="53" xfId="3" quotePrefix="1" applyFont="1" applyBorder="1" applyAlignment="1">
      <alignment horizontal="left" vertical="center"/>
    </xf>
    <xf numFmtId="0" fontId="5" fillId="0" borderId="54" xfId="3" quotePrefix="1" applyFont="1" applyBorder="1" applyAlignment="1">
      <alignment horizontal="left" vertical="center"/>
    </xf>
    <xf numFmtId="0" fontId="0" fillId="0" borderId="2" xfId="0" quotePrefix="1" applyFont="1" applyFill="1" applyBorder="1" applyAlignment="1">
      <alignment horizontal="center" vertical="center"/>
    </xf>
    <xf numFmtId="9" fontId="0" fillId="0" borderId="3" xfId="1" applyNumberFormat="1" applyFont="1" applyFill="1" applyBorder="1" applyAlignment="1">
      <alignment horizontal="center" vertical="center"/>
    </xf>
    <xf numFmtId="0" fontId="8" fillId="7" borderId="1" xfId="0" quotePrefix="1" applyFont="1" applyFill="1" applyBorder="1" applyAlignment="1">
      <alignment horizontal="center" vertical="center"/>
    </xf>
    <xf numFmtId="0" fontId="1" fillId="7" borderId="3" xfId="0" quotePrefix="1" applyFont="1" applyFill="1" applyBorder="1" applyAlignment="1">
      <alignment horizontal="center" vertical="center"/>
    </xf>
    <xf numFmtId="4" fontId="1" fillId="7" borderId="1" xfId="0" quotePrefix="1" applyNumberFormat="1" applyFont="1" applyFill="1" applyBorder="1" applyAlignment="1">
      <alignment horizontal="center" vertical="center"/>
    </xf>
    <xf numFmtId="0" fontId="8" fillId="7" borderId="0" xfId="0" applyFont="1" applyFill="1"/>
    <xf numFmtId="0" fontId="5" fillId="0" borderId="31" xfId="3" quotePrefix="1" applyFont="1" applyBorder="1" applyAlignment="1">
      <alignment horizontal="left" vertical="center" wrapText="1"/>
    </xf>
    <xf numFmtId="0" fontId="5" fillId="0" borderId="22" xfId="3" quotePrefix="1" applyFont="1" applyBorder="1" applyAlignment="1">
      <alignment horizontal="center" vertical="center"/>
    </xf>
    <xf numFmtId="0" fontId="5" fillId="0" borderId="55" xfId="3" quotePrefix="1" applyFont="1" applyBorder="1" applyAlignment="1">
      <alignment horizontal="center" vertical="center"/>
    </xf>
    <xf numFmtId="0" fontId="5" fillId="0" borderId="23" xfId="3" quotePrefix="1" applyFont="1" applyBorder="1" applyAlignment="1">
      <alignment horizontal="left" vertical="center"/>
    </xf>
    <xf numFmtId="0" fontId="5" fillId="0" borderId="48" xfId="3" quotePrefix="1" applyFont="1" applyBorder="1" applyAlignment="1">
      <alignment horizontal="left" vertical="center"/>
    </xf>
    <xf numFmtId="0" fontId="9" fillId="8" borderId="0" xfId="0" applyFont="1" applyFill="1"/>
    <xf numFmtId="4" fontId="10" fillId="8" borderId="0" xfId="0" applyNumberFormat="1" applyFont="1" applyFill="1"/>
    <xf numFmtId="4" fontId="10" fillId="8" borderId="3" xfId="0" applyNumberFormat="1" applyFont="1" applyFill="1" applyBorder="1" applyAlignment="1">
      <alignment horizontal="right" vertical="center"/>
    </xf>
    <xf numFmtId="4" fontId="9" fillId="8" borderId="1" xfId="0" quotePrefix="1" applyNumberFormat="1" applyFont="1" applyFill="1" applyBorder="1" applyAlignment="1">
      <alignment horizontal="right" vertical="center"/>
    </xf>
    <xf numFmtId="4" fontId="10" fillId="8" borderId="1" xfId="0" applyNumberFormat="1" applyFont="1" applyFill="1" applyBorder="1" applyAlignment="1">
      <alignment horizontal="right" vertical="center"/>
    </xf>
    <xf numFmtId="43" fontId="11" fillId="8" borderId="15" xfId="2" applyFont="1" applyFill="1" applyBorder="1" applyAlignment="1">
      <alignment horizontal="center" vertical="center" wrapText="1"/>
    </xf>
    <xf numFmtId="43" fontId="11" fillId="8" borderId="13" xfId="2" applyFont="1" applyFill="1" applyBorder="1" applyAlignment="1">
      <alignment horizontal="center" vertical="center"/>
    </xf>
    <xf numFmtId="43" fontId="11" fillId="8" borderId="23" xfId="2" applyFont="1" applyFill="1" applyBorder="1" applyAlignment="1">
      <alignment horizontal="center" vertical="center"/>
    </xf>
    <xf numFmtId="43" fontId="11" fillId="8" borderId="21" xfId="2" applyFont="1" applyFill="1" applyBorder="1" applyAlignment="1">
      <alignment horizontal="center" vertical="center"/>
    </xf>
    <xf numFmtId="43" fontId="11" fillId="8" borderId="23" xfId="2" applyFont="1" applyFill="1" applyBorder="1" applyAlignment="1">
      <alignment horizontal="center" vertical="center"/>
    </xf>
    <xf numFmtId="43" fontId="11" fillId="8" borderId="7" xfId="2" applyFont="1" applyFill="1" applyBorder="1" applyAlignment="1">
      <alignment horizontal="center" vertical="center"/>
    </xf>
    <xf numFmtId="43" fontId="9" fillId="8" borderId="16" xfId="2" applyFont="1" applyFill="1" applyBorder="1" applyAlignment="1">
      <alignment vertical="center"/>
    </xf>
    <xf numFmtId="43" fontId="11" fillId="8" borderId="31" xfId="2" applyFont="1" applyFill="1" applyBorder="1" applyAlignment="1">
      <alignment horizontal="center" vertical="center"/>
    </xf>
    <xf numFmtId="4" fontId="10" fillId="8" borderId="1" xfId="0" quotePrefix="1" applyNumberFormat="1" applyFont="1" applyFill="1" applyBorder="1" applyAlignment="1">
      <alignment horizontal="right" vertical="center"/>
    </xf>
    <xf numFmtId="43" fontId="9" fillId="8" borderId="1" xfId="2" applyFont="1" applyFill="1" applyBorder="1" applyAlignment="1">
      <alignment horizontal="center" vertical="center"/>
    </xf>
    <xf numFmtId="43" fontId="11" fillId="8" borderId="15" xfId="2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right" vertical="center"/>
    </xf>
    <xf numFmtId="43" fontId="11" fillId="8" borderId="22" xfId="2" applyFont="1" applyFill="1" applyBorder="1" applyAlignment="1">
      <alignment horizontal="center" vertical="center"/>
    </xf>
    <xf numFmtId="43" fontId="11" fillId="8" borderId="11" xfId="2" applyFont="1" applyFill="1" applyBorder="1" applyAlignment="1">
      <alignment horizontal="center" vertical="center"/>
    </xf>
    <xf numFmtId="4" fontId="9" fillId="8" borderId="0" xfId="0" applyNumberFormat="1" applyFont="1" applyFill="1" applyAlignment="1">
      <alignment horizontal="right"/>
    </xf>
    <xf numFmtId="4" fontId="9" fillId="8" borderId="16" xfId="0" applyNumberFormat="1" applyFont="1" applyFill="1" applyBorder="1" applyAlignment="1">
      <alignment horizontal="right" vertical="center"/>
    </xf>
    <xf numFmtId="43" fontId="9" fillId="8" borderId="15" xfId="2" applyFont="1" applyFill="1" applyBorder="1" applyAlignment="1">
      <alignment horizontal="right" vertical="center"/>
    </xf>
    <xf numFmtId="43" fontId="9" fillId="8" borderId="21" xfId="2" applyFont="1" applyFill="1" applyBorder="1" applyAlignment="1">
      <alignment horizontal="right" vertical="center"/>
    </xf>
    <xf numFmtId="43" fontId="9" fillId="8" borderId="4" xfId="2" applyFont="1" applyFill="1" applyBorder="1" applyAlignment="1">
      <alignment horizontal="right" vertical="center"/>
    </xf>
    <xf numFmtId="43" fontId="11" fillId="8" borderId="33" xfId="2" applyFont="1" applyFill="1" applyBorder="1" applyAlignment="1">
      <alignment horizontal="center" vertical="center"/>
    </xf>
    <xf numFmtId="43" fontId="11" fillId="8" borderId="21" xfId="2" applyFont="1" applyFill="1" applyBorder="1" applyAlignment="1">
      <alignment horizontal="center" vertical="center"/>
    </xf>
    <xf numFmtId="43" fontId="11" fillId="8" borderId="1" xfId="2" applyFont="1" applyFill="1" applyBorder="1" applyAlignment="1">
      <alignment horizontal="center" vertical="center"/>
    </xf>
    <xf numFmtId="43" fontId="11" fillId="8" borderId="21" xfId="2" applyFont="1" applyFill="1" applyBorder="1" applyAlignment="1">
      <alignment vertical="center"/>
    </xf>
    <xf numFmtId="43" fontId="11" fillId="8" borderId="6" xfId="2" applyFont="1" applyFill="1" applyBorder="1" applyAlignment="1">
      <alignment horizontal="center" vertical="center"/>
    </xf>
    <xf numFmtId="43" fontId="11" fillId="8" borderId="15" xfId="2" applyFont="1" applyFill="1" applyBorder="1" applyAlignment="1">
      <alignment vertical="center"/>
    </xf>
    <xf numFmtId="43" fontId="11" fillId="8" borderId="48" xfId="2" applyFont="1" applyFill="1" applyBorder="1" applyAlignment="1">
      <alignment horizontal="center" vertical="center"/>
    </xf>
    <xf numFmtId="4" fontId="9" fillId="8" borderId="6" xfId="0" applyNumberFormat="1" applyFont="1" applyFill="1" applyBorder="1" applyAlignment="1">
      <alignment horizontal="right" vertical="center"/>
    </xf>
    <xf numFmtId="4" fontId="9" fillId="8" borderId="3" xfId="0" quotePrefix="1" applyNumberFormat="1" applyFont="1" applyFill="1" applyBorder="1" applyAlignment="1">
      <alignment horizontal="right" vertical="center"/>
    </xf>
    <xf numFmtId="43" fontId="11" fillId="8" borderId="16" xfId="2" applyFont="1" applyFill="1" applyBorder="1" applyAlignment="1">
      <alignment horizontal="center" vertical="center"/>
    </xf>
    <xf numFmtId="4" fontId="9" fillId="8" borderId="0" xfId="0" quotePrefix="1" applyNumberFormat="1" applyFont="1" applyFill="1" applyAlignment="1">
      <alignment horizontal="right"/>
    </xf>
    <xf numFmtId="43" fontId="11" fillId="8" borderId="51" xfId="2" applyFont="1" applyFill="1" applyBorder="1" applyAlignment="1">
      <alignment horizontal="center" vertical="center"/>
    </xf>
    <xf numFmtId="4" fontId="9" fillId="8" borderId="16" xfId="0" quotePrefix="1" applyNumberFormat="1" applyFont="1" applyFill="1" applyBorder="1" applyAlignment="1">
      <alignment horizontal="right" vertical="center"/>
    </xf>
    <xf numFmtId="43" fontId="11" fillId="8" borderId="21" xfId="2" applyFont="1" applyFill="1" applyBorder="1" applyAlignment="1">
      <alignment vertical="center" wrapText="1"/>
    </xf>
    <xf numFmtId="43" fontId="9" fillId="8" borderId="4" xfId="2" quotePrefix="1" applyFont="1" applyFill="1" applyBorder="1" applyAlignment="1">
      <alignment horizontal="right" vertical="center"/>
    </xf>
    <xf numFmtId="43" fontId="9" fillId="8" borderId="1" xfId="2" applyFont="1" applyFill="1" applyBorder="1" applyAlignment="1">
      <alignment horizontal="right" vertical="center"/>
    </xf>
    <xf numFmtId="4" fontId="9" fillId="8" borderId="1" xfId="0" quotePrefix="1" applyNumberFormat="1" applyFont="1" applyFill="1" applyBorder="1" applyAlignment="1">
      <alignment horizontal="right"/>
    </xf>
    <xf numFmtId="4" fontId="9" fillId="8" borderId="1" xfId="0" applyNumberFormat="1" applyFont="1" applyFill="1" applyBorder="1" applyAlignment="1">
      <alignment horizontal="right"/>
    </xf>
    <xf numFmtId="10" fontId="1" fillId="7" borderId="1" xfId="0" quotePrefix="1" applyNumberFormat="1" applyFont="1" applyFill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5 2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295602</xdr:colOff>
      <xdr:row>310</xdr:row>
      <xdr:rowOff>0</xdr:rowOff>
    </xdr:from>
    <xdr:to>
      <xdr:col>35</xdr:col>
      <xdr:colOff>134351</xdr:colOff>
      <xdr:row>334</xdr:row>
      <xdr:rowOff>48638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3102" y="76009871"/>
          <a:ext cx="10874611" cy="6113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35"/>
  <sheetViews>
    <sheetView view="pageBreakPreview" topLeftCell="A10" zoomScale="90" zoomScaleNormal="100" zoomScaleSheetLayoutView="90" workbookViewId="0">
      <selection activeCell="J16" sqref="J16"/>
    </sheetView>
  </sheetViews>
  <sheetFormatPr defaultRowHeight="15" x14ac:dyDescent="0.25"/>
  <cols>
    <col min="1" max="1" width="5.7109375" customWidth="1"/>
    <col min="2" max="2" width="34.42578125" customWidth="1"/>
    <col min="3" max="3" width="10.140625" customWidth="1"/>
    <col min="5" max="5" width="16.42578125" customWidth="1"/>
    <col min="6" max="6" width="9.7109375" customWidth="1"/>
    <col min="7" max="7" width="15" customWidth="1"/>
    <col min="9" max="9" width="13.7109375" customWidth="1"/>
    <col min="11" max="11" width="20.140625" customWidth="1"/>
  </cols>
  <sheetData>
    <row r="1" spans="1:11" x14ac:dyDescent="0.25">
      <c r="A1" t="s">
        <v>44</v>
      </c>
    </row>
    <row r="5" spans="1:11" ht="15.75" x14ac:dyDescent="0.25">
      <c r="A5" s="154" t="s">
        <v>3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1" ht="15.75" x14ac:dyDescent="0.25">
      <c r="A6" s="154" t="s">
        <v>43</v>
      </c>
      <c r="B6" s="154"/>
      <c r="C6" s="154"/>
      <c r="D6" s="154"/>
      <c r="E6" s="154"/>
      <c r="F6" s="154"/>
      <c r="G6" s="154"/>
      <c r="H6" s="154"/>
      <c r="I6" s="154"/>
      <c r="J6" s="154"/>
    </row>
    <row r="8" spans="1:11" x14ac:dyDescent="0.25">
      <c r="A8" s="27" t="s">
        <v>42</v>
      </c>
    </row>
    <row r="9" spans="1:11" x14ac:dyDescent="0.25">
      <c r="A9" s="27" t="s">
        <v>41</v>
      </c>
    </row>
    <row r="10" spans="1:11" x14ac:dyDescent="0.25">
      <c r="A10" s="155" t="s">
        <v>4</v>
      </c>
      <c r="B10" s="155" t="s">
        <v>5</v>
      </c>
      <c r="C10" s="156" t="s">
        <v>39</v>
      </c>
      <c r="D10" s="157"/>
      <c r="E10" s="160" t="s">
        <v>23</v>
      </c>
      <c r="F10" s="152" t="s">
        <v>6</v>
      </c>
      <c r="G10" s="161"/>
      <c r="H10" s="153"/>
      <c r="I10" s="156" t="s">
        <v>40</v>
      </c>
      <c r="J10" s="157"/>
      <c r="K10" s="149" t="s">
        <v>28</v>
      </c>
    </row>
    <row r="11" spans="1:11" x14ac:dyDescent="0.25">
      <c r="A11" s="155"/>
      <c r="B11" s="155"/>
      <c r="C11" s="158"/>
      <c r="D11" s="159"/>
      <c r="E11" s="160"/>
      <c r="F11" s="150" t="s">
        <v>37</v>
      </c>
      <c r="G11" s="152" t="s">
        <v>38</v>
      </c>
      <c r="H11" s="153"/>
      <c r="I11" s="158"/>
      <c r="J11" s="159"/>
      <c r="K11" s="149"/>
    </row>
    <row r="12" spans="1:11" x14ac:dyDescent="0.25">
      <c r="A12" s="155"/>
      <c r="B12" s="155"/>
      <c r="C12" s="29" t="s">
        <v>21</v>
      </c>
      <c r="D12" s="29" t="s">
        <v>22</v>
      </c>
      <c r="E12" s="160"/>
      <c r="F12" s="151"/>
      <c r="G12" s="29" t="s">
        <v>7</v>
      </c>
      <c r="H12" s="29" t="s">
        <v>8</v>
      </c>
      <c r="I12" s="29" t="s">
        <v>7</v>
      </c>
      <c r="J12" s="29" t="s">
        <v>8</v>
      </c>
      <c r="K12" s="149"/>
    </row>
    <row r="13" spans="1:11" x14ac:dyDescent="0.25">
      <c r="A13" s="4" t="s">
        <v>9</v>
      </c>
      <c r="B13" s="4" t="s">
        <v>10</v>
      </c>
      <c r="C13" s="4" t="s">
        <v>11</v>
      </c>
      <c r="D13" s="4" t="s">
        <v>12</v>
      </c>
      <c r="E13" s="4" t="s">
        <v>13</v>
      </c>
      <c r="F13" s="4" t="s">
        <v>14</v>
      </c>
      <c r="G13" s="4" t="s">
        <v>15</v>
      </c>
      <c r="H13" s="4" t="s">
        <v>16</v>
      </c>
      <c r="I13" s="4" t="s">
        <v>17</v>
      </c>
      <c r="J13" s="4" t="s">
        <v>18</v>
      </c>
    </row>
    <row r="14" spans="1:11" s="7" customFormat="1" x14ac:dyDescent="0.25">
      <c r="A14" s="9"/>
      <c r="B14" s="16" t="s">
        <v>24</v>
      </c>
      <c r="C14" s="17"/>
      <c r="D14" s="17"/>
      <c r="E14" s="18">
        <f>E15+E21</f>
        <v>200000000</v>
      </c>
      <c r="F14" s="33">
        <f>K14/E14*100%</f>
        <v>1</v>
      </c>
      <c r="G14" s="18">
        <f>G15+G21</f>
        <v>196345000</v>
      </c>
      <c r="H14" s="22">
        <f t="shared" ref="H14:H19" si="0">G14/E14*100%</f>
        <v>0.98172499999999996</v>
      </c>
      <c r="I14" s="18">
        <f t="shared" ref="I14:I19" si="1">E14-G14</f>
        <v>3655000</v>
      </c>
      <c r="J14" s="22">
        <f t="shared" ref="J14:J19" si="2">100%-H14</f>
        <v>1.8275000000000041E-2</v>
      </c>
      <c r="K14" s="28">
        <f>K15+K21</f>
        <v>200000000</v>
      </c>
    </row>
    <row r="15" spans="1:11" s="7" customFormat="1" ht="30" x14ac:dyDescent="0.25">
      <c r="A15" s="12">
        <v>1</v>
      </c>
      <c r="B15" s="13" t="s">
        <v>19</v>
      </c>
      <c r="C15" s="14"/>
      <c r="D15" s="14"/>
      <c r="E15" s="15">
        <f>SUM(E16:E19)</f>
        <v>105000000</v>
      </c>
      <c r="F15" s="32">
        <f>K15/E15*100%</f>
        <v>1</v>
      </c>
      <c r="G15" s="15">
        <f>SUM(G16:G19)</f>
        <v>102650000</v>
      </c>
      <c r="H15" s="21">
        <f t="shared" si="0"/>
        <v>0.97761904761904761</v>
      </c>
      <c r="I15" s="15">
        <f t="shared" si="1"/>
        <v>2350000</v>
      </c>
      <c r="J15" s="21">
        <f t="shared" si="2"/>
        <v>2.238095238095239E-2</v>
      </c>
      <c r="K15" s="25">
        <f>SUM(K16:K19)</f>
        <v>105000000</v>
      </c>
    </row>
    <row r="16" spans="1:11" s="7" customFormat="1" x14ac:dyDescent="0.25">
      <c r="A16" s="1"/>
      <c r="B16" s="3" t="s">
        <v>29</v>
      </c>
      <c r="C16" s="6">
        <v>1</v>
      </c>
      <c r="D16" s="6" t="s">
        <v>26</v>
      </c>
      <c r="E16" s="10">
        <v>40000000</v>
      </c>
      <c r="F16" s="31">
        <v>1</v>
      </c>
      <c r="G16" s="10">
        <v>38950000</v>
      </c>
      <c r="H16" s="19">
        <f t="shared" si="0"/>
        <v>0.97375</v>
      </c>
      <c r="I16" s="10">
        <f t="shared" si="1"/>
        <v>1050000</v>
      </c>
      <c r="J16" s="19">
        <f t="shared" si="2"/>
        <v>2.6249999999999996E-2</v>
      </c>
      <c r="K16" s="26">
        <f>E16*F16</f>
        <v>40000000</v>
      </c>
    </row>
    <row r="17" spans="1:11" s="7" customFormat="1" ht="17.25" customHeight="1" x14ac:dyDescent="0.25">
      <c r="A17" s="1"/>
      <c r="B17" s="3" t="s">
        <v>30</v>
      </c>
      <c r="C17" s="6">
        <v>1</v>
      </c>
      <c r="D17" s="6" t="s">
        <v>26</v>
      </c>
      <c r="E17" s="10">
        <v>20000000</v>
      </c>
      <c r="F17" s="31">
        <v>1</v>
      </c>
      <c r="G17" s="10">
        <v>19875000</v>
      </c>
      <c r="H17" s="19">
        <f t="shared" si="0"/>
        <v>0.99375000000000002</v>
      </c>
      <c r="I17" s="10">
        <f t="shared" si="1"/>
        <v>125000</v>
      </c>
      <c r="J17" s="19">
        <f t="shared" si="2"/>
        <v>6.2499999999999778E-3</v>
      </c>
      <c r="K17" s="26">
        <f t="shared" ref="K17:K19" si="3">E17*F17</f>
        <v>20000000</v>
      </c>
    </row>
    <row r="18" spans="1:11" s="7" customFormat="1" x14ac:dyDescent="0.25">
      <c r="A18" s="1"/>
      <c r="B18" s="3" t="s">
        <v>33</v>
      </c>
      <c r="C18" s="6">
        <v>1</v>
      </c>
      <c r="D18" s="6" t="s">
        <v>26</v>
      </c>
      <c r="E18" s="10">
        <v>30000000</v>
      </c>
      <c r="F18" s="31">
        <v>1</v>
      </c>
      <c r="G18" s="10">
        <v>28950000</v>
      </c>
      <c r="H18" s="19">
        <f t="shared" si="0"/>
        <v>0.96499999999999997</v>
      </c>
      <c r="I18" s="10">
        <f t="shared" si="1"/>
        <v>1050000</v>
      </c>
      <c r="J18" s="19">
        <f t="shared" si="2"/>
        <v>3.5000000000000031E-2</v>
      </c>
      <c r="K18" s="26">
        <f t="shared" si="3"/>
        <v>30000000</v>
      </c>
    </row>
    <row r="19" spans="1:11" s="7" customFormat="1" x14ac:dyDescent="0.25">
      <c r="A19" s="1"/>
      <c r="B19" s="3" t="s">
        <v>34</v>
      </c>
      <c r="C19" s="6">
        <v>1</v>
      </c>
      <c r="D19" s="6" t="s">
        <v>26</v>
      </c>
      <c r="E19" s="10">
        <v>15000000</v>
      </c>
      <c r="F19" s="31">
        <v>1</v>
      </c>
      <c r="G19" s="10">
        <v>14875000</v>
      </c>
      <c r="H19" s="19">
        <f t="shared" si="0"/>
        <v>0.9916666666666667</v>
      </c>
      <c r="I19" s="10">
        <f t="shared" si="1"/>
        <v>125000</v>
      </c>
      <c r="J19" s="19">
        <f t="shared" si="2"/>
        <v>8.3333333333333037E-3</v>
      </c>
      <c r="K19" s="26">
        <f t="shared" si="3"/>
        <v>15000000</v>
      </c>
    </row>
    <row r="20" spans="1:11" s="7" customFormat="1" x14ac:dyDescent="0.25">
      <c r="A20" s="1"/>
      <c r="B20" s="3"/>
      <c r="C20" s="6"/>
      <c r="D20" s="6"/>
      <c r="E20" s="10"/>
      <c r="F20" s="10"/>
      <c r="G20" s="10"/>
      <c r="H20" s="19"/>
      <c r="I20" s="10"/>
      <c r="J20" s="6"/>
      <c r="K20" s="26"/>
    </row>
    <row r="21" spans="1:11" s="7" customFormat="1" ht="30" x14ac:dyDescent="0.25">
      <c r="A21" s="12">
        <v>2</v>
      </c>
      <c r="B21" s="13" t="s">
        <v>20</v>
      </c>
      <c r="C21" s="14"/>
      <c r="D21" s="14"/>
      <c r="E21" s="15">
        <f>SUM(E22:E25)</f>
        <v>95000000</v>
      </c>
      <c r="F21" s="32">
        <f>K21/E21*100%</f>
        <v>1</v>
      </c>
      <c r="G21" s="15">
        <f>SUM(G22:G25)</f>
        <v>93695000</v>
      </c>
      <c r="H21" s="21">
        <f>G21/E21*100%</f>
        <v>0.98626315789473684</v>
      </c>
      <c r="I21" s="15">
        <f>E21-G21</f>
        <v>1305000</v>
      </c>
      <c r="J21" s="21">
        <f>100%-H21</f>
        <v>1.3736842105263158E-2</v>
      </c>
      <c r="K21" s="25">
        <f>SUM(K22:K25)</f>
        <v>95000000</v>
      </c>
    </row>
    <row r="22" spans="1:11" s="7" customFormat="1" x14ac:dyDescent="0.25">
      <c r="A22" s="2"/>
      <c r="B22" s="3" t="s">
        <v>31</v>
      </c>
      <c r="C22" s="6">
        <v>2</v>
      </c>
      <c r="D22" s="6" t="s">
        <v>27</v>
      </c>
      <c r="E22" s="10">
        <v>30000000</v>
      </c>
      <c r="F22" s="31">
        <v>1</v>
      </c>
      <c r="G22" s="10">
        <v>28945000</v>
      </c>
      <c r="H22" s="19">
        <f>G22/E22*100%</f>
        <v>0.96483333333333332</v>
      </c>
      <c r="I22" s="10">
        <f>E22-G22</f>
        <v>1055000</v>
      </c>
      <c r="J22" s="19">
        <f>100%-H22</f>
        <v>3.5166666666666679E-2</v>
      </c>
      <c r="K22" s="26">
        <f t="shared" ref="K22:K25" si="4">E22*F22</f>
        <v>30000000</v>
      </c>
    </row>
    <row r="23" spans="1:11" s="7" customFormat="1" ht="30" x14ac:dyDescent="0.25">
      <c r="A23" s="2"/>
      <c r="B23" s="3" t="s">
        <v>32</v>
      </c>
      <c r="C23" s="6">
        <v>2</v>
      </c>
      <c r="D23" s="6" t="s">
        <v>27</v>
      </c>
      <c r="E23" s="10">
        <v>10000000</v>
      </c>
      <c r="F23" s="31">
        <v>1</v>
      </c>
      <c r="G23" s="10">
        <v>10000000</v>
      </c>
      <c r="H23" s="19">
        <f>G23/E23*100%</f>
        <v>1</v>
      </c>
      <c r="I23" s="10">
        <f>E23-G23</f>
        <v>0</v>
      </c>
      <c r="J23" s="19">
        <f>100%-H23</f>
        <v>0</v>
      </c>
      <c r="K23" s="26">
        <f t="shared" si="4"/>
        <v>10000000</v>
      </c>
    </row>
    <row r="24" spans="1:11" s="7" customFormat="1" x14ac:dyDescent="0.25">
      <c r="A24" s="2"/>
      <c r="B24" s="3" t="s">
        <v>35</v>
      </c>
      <c r="C24" s="6">
        <v>2</v>
      </c>
      <c r="D24" s="6" t="s">
        <v>27</v>
      </c>
      <c r="E24" s="10">
        <v>20000000</v>
      </c>
      <c r="F24" s="31">
        <v>1</v>
      </c>
      <c r="G24" s="10">
        <v>20000000</v>
      </c>
      <c r="H24" s="19">
        <f>G24/E24*100%</f>
        <v>1</v>
      </c>
      <c r="I24" s="10">
        <f>E24-G24</f>
        <v>0</v>
      </c>
      <c r="J24" s="19">
        <f>100%-H24</f>
        <v>0</v>
      </c>
      <c r="K24" s="26">
        <f t="shared" si="4"/>
        <v>20000000</v>
      </c>
    </row>
    <row r="25" spans="1:11" s="7" customFormat="1" ht="30" x14ac:dyDescent="0.25">
      <c r="A25" s="2"/>
      <c r="B25" s="3" t="s">
        <v>36</v>
      </c>
      <c r="C25" s="6">
        <v>4</v>
      </c>
      <c r="D25" s="6" t="s">
        <v>27</v>
      </c>
      <c r="E25" s="10">
        <v>35000000</v>
      </c>
      <c r="F25" s="31">
        <v>1</v>
      </c>
      <c r="G25" s="10">
        <v>34750000</v>
      </c>
      <c r="H25" s="19">
        <f>G25/E25*100%</f>
        <v>0.99285714285714288</v>
      </c>
      <c r="I25" s="10">
        <f>E25-G25</f>
        <v>250000</v>
      </c>
      <c r="J25" s="19">
        <f>100%-H25</f>
        <v>7.1428571428571175E-3</v>
      </c>
      <c r="K25" s="26">
        <f t="shared" si="4"/>
        <v>35000000</v>
      </c>
    </row>
    <row r="26" spans="1:11" s="7" customFormat="1" x14ac:dyDescent="0.25">
      <c r="A26" s="8"/>
      <c r="B26" s="5"/>
      <c r="C26" s="6"/>
      <c r="D26" s="6"/>
      <c r="E26" s="10"/>
      <c r="F26" s="10"/>
      <c r="G26" s="10"/>
      <c r="H26" s="19"/>
      <c r="I26" s="10"/>
      <c r="J26" s="6"/>
      <c r="K26" s="24"/>
    </row>
    <row r="27" spans="1:11" x14ac:dyDescent="0.25">
      <c r="A27" s="2"/>
      <c r="B27" s="3"/>
      <c r="C27" s="2"/>
      <c r="D27" s="2"/>
      <c r="E27" s="11"/>
      <c r="F27" s="11"/>
      <c r="G27" s="11"/>
      <c r="H27" s="20"/>
      <c r="I27" s="11"/>
      <c r="J27" s="2"/>
      <c r="K27" s="23"/>
    </row>
    <row r="30" spans="1:11" x14ac:dyDescent="0.25">
      <c r="H30" t="s">
        <v>0</v>
      </c>
    </row>
    <row r="31" spans="1:11" x14ac:dyDescent="0.25">
      <c r="H31" t="s">
        <v>25</v>
      </c>
    </row>
    <row r="34" spans="8:8" x14ac:dyDescent="0.25">
      <c r="H34" t="s">
        <v>1</v>
      </c>
    </row>
    <row r="35" spans="8:8" x14ac:dyDescent="0.25">
      <c r="H35" t="s">
        <v>2</v>
      </c>
    </row>
  </sheetData>
  <mergeCells count="11">
    <mergeCell ref="K10:K12"/>
    <mergeCell ref="F11:F12"/>
    <mergeCell ref="G11:H11"/>
    <mergeCell ref="A5:J5"/>
    <mergeCell ref="A6:J6"/>
    <mergeCell ref="A10:A12"/>
    <mergeCell ref="B10:B12"/>
    <mergeCell ref="C10:D11"/>
    <mergeCell ref="E10:E12"/>
    <mergeCell ref="F10:H10"/>
    <mergeCell ref="I10:J11"/>
  </mergeCells>
  <printOptions horizontalCentered="1"/>
  <pageMargins left="0.31496062992125984" right="0.31496062992125984" top="0.74803149606299213" bottom="0.74803149606299213" header="0.31496062992125984" footer="0.31496062992125984"/>
  <pageSetup paperSize="14" scale="7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949"/>
  <sheetViews>
    <sheetView view="pageBreakPreview" zoomScale="87" zoomScaleNormal="100" zoomScaleSheetLayoutView="87" workbookViewId="0"/>
  </sheetViews>
  <sheetFormatPr defaultRowHeight="15" x14ac:dyDescent="0.25"/>
  <cols>
    <col min="1" max="1" width="5.7109375" customWidth="1"/>
    <col min="2" max="2" width="37.28515625" customWidth="1"/>
    <col min="3" max="3" width="10.140625" customWidth="1"/>
    <col min="5" max="5" width="18.85546875" customWidth="1"/>
    <col min="6" max="6" width="9.7109375" customWidth="1"/>
    <col min="7" max="7" width="15" customWidth="1"/>
    <col min="9" max="9" width="17.140625" customWidth="1"/>
    <col min="11" max="11" width="20.140625" customWidth="1"/>
  </cols>
  <sheetData>
    <row r="1" spans="1:11" x14ac:dyDescent="0.25">
      <c r="A1" t="s">
        <v>44</v>
      </c>
    </row>
    <row r="5" spans="1:11" ht="15.75" x14ac:dyDescent="0.25">
      <c r="A5" s="154" t="s">
        <v>3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1" ht="15.75" x14ac:dyDescent="0.25">
      <c r="A6" s="154" t="s">
        <v>58</v>
      </c>
      <c r="B6" s="154"/>
      <c r="C6" s="154"/>
      <c r="D6" s="154"/>
      <c r="E6" s="154"/>
      <c r="F6" s="154"/>
      <c r="G6" s="154"/>
      <c r="H6" s="154"/>
      <c r="I6" s="154"/>
      <c r="J6" s="154"/>
    </row>
    <row r="8" spans="1:11" x14ac:dyDescent="0.25">
      <c r="A8" s="27" t="s">
        <v>59</v>
      </c>
    </row>
    <row r="9" spans="1:11" x14ac:dyDescent="0.25">
      <c r="A9" s="27" t="s">
        <v>41</v>
      </c>
    </row>
    <row r="10" spans="1:11" x14ac:dyDescent="0.25">
      <c r="A10" s="155" t="s">
        <v>4</v>
      </c>
      <c r="B10" s="155" t="s">
        <v>5</v>
      </c>
      <c r="C10" s="156" t="s">
        <v>39</v>
      </c>
      <c r="D10" s="157"/>
      <c r="E10" s="160" t="s">
        <v>23</v>
      </c>
      <c r="F10" s="152" t="s">
        <v>6</v>
      </c>
      <c r="G10" s="161"/>
      <c r="H10" s="153"/>
      <c r="I10" s="156" t="s">
        <v>40</v>
      </c>
      <c r="J10" s="157"/>
      <c r="K10" s="149" t="s">
        <v>28</v>
      </c>
    </row>
    <row r="11" spans="1:11" x14ac:dyDescent="0.25">
      <c r="A11" s="155"/>
      <c r="B11" s="155"/>
      <c r="C11" s="158"/>
      <c r="D11" s="159"/>
      <c r="E11" s="160"/>
      <c r="F11" s="150" t="s">
        <v>37</v>
      </c>
      <c r="G11" s="152" t="s">
        <v>38</v>
      </c>
      <c r="H11" s="153"/>
      <c r="I11" s="158"/>
      <c r="J11" s="159"/>
      <c r="K11" s="149"/>
    </row>
    <row r="12" spans="1:11" x14ac:dyDescent="0.25">
      <c r="A12" s="155"/>
      <c r="B12" s="155"/>
      <c r="C12" s="30" t="s">
        <v>21</v>
      </c>
      <c r="D12" s="30" t="s">
        <v>22</v>
      </c>
      <c r="E12" s="160"/>
      <c r="F12" s="151"/>
      <c r="G12" s="30" t="s">
        <v>7</v>
      </c>
      <c r="H12" s="30" t="s">
        <v>8</v>
      </c>
      <c r="I12" s="30" t="s">
        <v>7</v>
      </c>
      <c r="J12" s="30" t="s">
        <v>8</v>
      </c>
      <c r="K12" s="149"/>
    </row>
    <row r="13" spans="1:11" x14ac:dyDescent="0.25">
      <c r="A13" s="4" t="s">
        <v>9</v>
      </c>
      <c r="B13" s="4" t="s">
        <v>10</v>
      </c>
      <c r="C13" s="4" t="s">
        <v>11</v>
      </c>
      <c r="D13" s="4" t="s">
        <v>12</v>
      </c>
      <c r="E13" s="4" t="s">
        <v>13</v>
      </c>
      <c r="F13" s="4" t="s">
        <v>14</v>
      </c>
      <c r="G13" s="4" t="s">
        <v>15</v>
      </c>
      <c r="H13" s="4" t="s">
        <v>16</v>
      </c>
      <c r="I13" s="4" t="s">
        <v>17</v>
      </c>
      <c r="J13" s="4" t="s">
        <v>18</v>
      </c>
    </row>
    <row r="14" spans="1:11" s="7" customFormat="1" x14ac:dyDescent="0.25">
      <c r="A14" s="9"/>
      <c r="B14" s="16" t="s">
        <v>60</v>
      </c>
      <c r="C14" s="17"/>
      <c r="D14" s="17"/>
      <c r="E14" s="18">
        <f>E15+E27+E41+E54+E68+E81+E95+E105+E119+E129+E143+E156+E170+E183+E197+E210+E224+E233+E247+E256+E270+E280+E292+E301+E313+E326+E338+E349+E361+E375+E389+E401+E414+E423+E437+E447+E461+E471+E485+E494+E508+E519+E533+E544+E558+E568+E582+E591+E605+E617+E631+E640+E654+E664+E678+E689+E703+E713+E727+E738+E752+E764+E778+E784+E796+E806+E820+E832+E846+E855+E869+E877+E891+E903+E917+E926</f>
        <v>2850000000</v>
      </c>
      <c r="F14" s="33">
        <f>K14/E14*100%</f>
        <v>1</v>
      </c>
      <c r="G14" s="18">
        <f>G15+G27+G41+G54+G68+G81+G95+G105+G119+G129+G143+G156+G170+G183+G197+G210+G224+G233+G247+G256+G270+G280+G292+G301+G313+G326+G338+G349+G361+G375+G389+G401+G414+G423+G437+G447+G461+G471+G485+G494+G508+G519+G533+G544+G558+G568+G582+G591+G605+G617+G631+G640+G654+G664+G678+G689+G703+G713+G727+G738+G752+G764+G778+G784+G796+G806+G820+G832+G846+G855+G869+G877+G891+G903+G917+G926</f>
        <v>0</v>
      </c>
      <c r="H14" s="22">
        <f t="shared" ref="H14" si="0">G14/E14*100%</f>
        <v>0</v>
      </c>
      <c r="I14" s="18">
        <f t="shared" ref="I14" si="1">E14-G14</f>
        <v>2850000000</v>
      </c>
      <c r="J14" s="22">
        <f t="shared" ref="J14" si="2">100%-H14</f>
        <v>1</v>
      </c>
      <c r="K14" s="28">
        <v>2850000000</v>
      </c>
    </row>
    <row r="15" spans="1:11" s="7" customFormat="1" ht="30" x14ac:dyDescent="0.25">
      <c r="A15" s="12">
        <v>1</v>
      </c>
      <c r="B15" s="13" t="s">
        <v>19</v>
      </c>
      <c r="C15" s="14"/>
      <c r="D15" s="14"/>
      <c r="E15" s="15">
        <f>SUM(E16:E25)</f>
        <v>45000000</v>
      </c>
      <c r="F15" s="32"/>
      <c r="G15" s="15">
        <f>SUM(G16:G25)</f>
        <v>0</v>
      </c>
      <c r="H15" s="21">
        <f>G15/E15*100%</f>
        <v>0</v>
      </c>
      <c r="I15" s="15">
        <f>E15-G15</f>
        <v>45000000</v>
      </c>
      <c r="J15" s="21">
        <f>100%-H15</f>
        <v>1</v>
      </c>
      <c r="K15" s="25">
        <v>45000000</v>
      </c>
    </row>
    <row r="16" spans="1:11" s="7" customFormat="1" ht="16.5" x14ac:dyDescent="0.25">
      <c r="A16" s="1">
        <v>1</v>
      </c>
      <c r="B16" s="43" t="s">
        <v>64</v>
      </c>
      <c r="C16" s="35">
        <v>1</v>
      </c>
      <c r="D16" s="6" t="s">
        <v>26</v>
      </c>
      <c r="E16" s="10">
        <v>1000000</v>
      </c>
      <c r="F16" s="32"/>
      <c r="G16" s="15">
        <v>0</v>
      </c>
      <c r="H16" s="21">
        <f t="shared" ref="H16:H25" si="3">G16/E16*100%</f>
        <v>0</v>
      </c>
      <c r="I16" s="15">
        <f t="shared" ref="I16:I25" si="4">E16-G16</f>
        <v>1000000</v>
      </c>
      <c r="J16" s="21">
        <f t="shared" ref="J16:J25" si="5">100%-H16</f>
        <v>1</v>
      </c>
      <c r="K16" s="26">
        <v>1000000</v>
      </c>
    </row>
    <row r="17" spans="1:11" s="7" customFormat="1" ht="35.25" customHeight="1" x14ac:dyDescent="0.25">
      <c r="A17" s="1">
        <v>2</v>
      </c>
      <c r="B17" s="44" t="s">
        <v>65</v>
      </c>
      <c r="C17" s="35">
        <v>24</v>
      </c>
      <c r="D17" s="6" t="s">
        <v>62</v>
      </c>
      <c r="E17" s="10">
        <v>6000000</v>
      </c>
      <c r="F17" s="32"/>
      <c r="G17" s="15">
        <f t="shared" ref="G17:G25" si="6">SUM(G18:G27)</f>
        <v>0</v>
      </c>
      <c r="H17" s="21">
        <f t="shared" si="3"/>
        <v>0</v>
      </c>
      <c r="I17" s="15">
        <f t="shared" si="4"/>
        <v>6000000</v>
      </c>
      <c r="J17" s="21">
        <f t="shared" si="5"/>
        <v>1</v>
      </c>
      <c r="K17" s="26">
        <v>6000000</v>
      </c>
    </row>
    <row r="18" spans="1:11" s="7" customFormat="1" ht="16.5" x14ac:dyDescent="0.25">
      <c r="A18" s="1">
        <v>3</v>
      </c>
      <c r="B18" s="43" t="s">
        <v>66</v>
      </c>
      <c r="C18" s="35">
        <v>1</v>
      </c>
      <c r="D18" s="6" t="s">
        <v>61</v>
      </c>
      <c r="E18" s="10">
        <v>675000</v>
      </c>
      <c r="F18" s="32"/>
      <c r="G18" s="15">
        <f t="shared" si="6"/>
        <v>0</v>
      </c>
      <c r="H18" s="21">
        <f t="shared" si="3"/>
        <v>0</v>
      </c>
      <c r="I18" s="15">
        <f t="shared" si="4"/>
        <v>675000</v>
      </c>
      <c r="J18" s="21">
        <f t="shared" si="5"/>
        <v>1</v>
      </c>
      <c r="K18" s="26">
        <v>675000</v>
      </c>
    </row>
    <row r="19" spans="1:11" s="7" customFormat="1" ht="16.5" x14ac:dyDescent="0.25">
      <c r="A19" s="1">
        <v>4</v>
      </c>
      <c r="B19" s="43" t="s">
        <v>67</v>
      </c>
      <c r="C19" s="35">
        <v>30</v>
      </c>
      <c r="D19" s="6" t="s">
        <v>63</v>
      </c>
      <c r="E19" s="10">
        <v>4500000</v>
      </c>
      <c r="F19" s="32"/>
      <c r="G19" s="15">
        <f t="shared" si="6"/>
        <v>0</v>
      </c>
      <c r="H19" s="21">
        <f t="shared" si="3"/>
        <v>0</v>
      </c>
      <c r="I19" s="15">
        <f t="shared" si="4"/>
        <v>4500000</v>
      </c>
      <c r="J19" s="21">
        <f t="shared" si="5"/>
        <v>1</v>
      </c>
      <c r="K19" s="26">
        <v>4500000</v>
      </c>
    </row>
    <row r="20" spans="1:11" s="7" customFormat="1" ht="16.5" x14ac:dyDescent="0.25">
      <c r="A20" s="1">
        <v>5</v>
      </c>
      <c r="B20" s="43" t="s">
        <v>68</v>
      </c>
      <c r="C20" s="35">
        <v>7</v>
      </c>
      <c r="D20" s="6" t="s">
        <v>63</v>
      </c>
      <c r="E20" s="10">
        <v>17500000</v>
      </c>
      <c r="F20" s="32"/>
      <c r="G20" s="15">
        <f t="shared" si="6"/>
        <v>0</v>
      </c>
      <c r="H20" s="21">
        <f t="shared" si="3"/>
        <v>0</v>
      </c>
      <c r="I20" s="15">
        <f t="shared" si="4"/>
        <v>17500000</v>
      </c>
      <c r="J20" s="21">
        <f t="shared" si="5"/>
        <v>1</v>
      </c>
      <c r="K20" s="26">
        <v>17500000</v>
      </c>
    </row>
    <row r="21" spans="1:11" s="7" customFormat="1" ht="24" customHeight="1" x14ac:dyDescent="0.25">
      <c r="A21" s="1">
        <v>6</v>
      </c>
      <c r="B21" s="43" t="s">
        <v>69</v>
      </c>
      <c r="C21" s="35">
        <v>1</v>
      </c>
      <c r="D21" s="6" t="s">
        <v>61</v>
      </c>
      <c r="E21" s="10">
        <v>10000000</v>
      </c>
      <c r="F21" s="32"/>
      <c r="G21" s="15">
        <f t="shared" si="6"/>
        <v>0</v>
      </c>
      <c r="H21" s="21">
        <f t="shared" si="3"/>
        <v>0</v>
      </c>
      <c r="I21" s="15">
        <f t="shared" si="4"/>
        <v>10000000</v>
      </c>
      <c r="J21" s="21">
        <f t="shared" si="5"/>
        <v>1</v>
      </c>
      <c r="K21" s="26">
        <v>10000000</v>
      </c>
    </row>
    <row r="22" spans="1:11" s="7" customFormat="1" ht="21" customHeight="1" x14ac:dyDescent="0.25">
      <c r="A22" s="1">
        <v>7</v>
      </c>
      <c r="B22" s="43" t="s">
        <v>70</v>
      </c>
      <c r="C22" s="35">
        <v>1</v>
      </c>
      <c r="D22" s="6" t="s">
        <v>26</v>
      </c>
      <c r="E22" s="10">
        <v>300000</v>
      </c>
      <c r="F22" s="32"/>
      <c r="G22" s="15">
        <f t="shared" si="6"/>
        <v>0</v>
      </c>
      <c r="H22" s="21">
        <f t="shared" si="3"/>
        <v>0</v>
      </c>
      <c r="I22" s="15">
        <f t="shared" si="4"/>
        <v>300000</v>
      </c>
      <c r="J22" s="21">
        <f t="shared" si="5"/>
        <v>1</v>
      </c>
      <c r="K22" s="26">
        <v>300000</v>
      </c>
    </row>
    <row r="23" spans="1:11" s="7" customFormat="1" ht="21" customHeight="1" x14ac:dyDescent="0.25">
      <c r="A23" s="1">
        <v>8</v>
      </c>
      <c r="B23" s="43" t="s">
        <v>71</v>
      </c>
      <c r="C23" s="35">
        <v>10</v>
      </c>
      <c r="D23" s="6" t="s">
        <v>63</v>
      </c>
      <c r="E23" s="10">
        <v>3000000</v>
      </c>
      <c r="F23" s="32"/>
      <c r="G23" s="15">
        <f t="shared" si="6"/>
        <v>0</v>
      </c>
      <c r="H23" s="21">
        <f t="shared" si="3"/>
        <v>0</v>
      </c>
      <c r="I23" s="15">
        <f t="shared" si="4"/>
        <v>3000000</v>
      </c>
      <c r="J23" s="21">
        <f t="shared" si="5"/>
        <v>1</v>
      </c>
      <c r="K23" s="26">
        <v>3000000</v>
      </c>
    </row>
    <row r="24" spans="1:11" s="7" customFormat="1" ht="21" customHeight="1" x14ac:dyDescent="0.25">
      <c r="A24" s="1">
        <v>9</v>
      </c>
      <c r="B24" s="43" t="s">
        <v>72</v>
      </c>
      <c r="C24" s="35">
        <v>3</v>
      </c>
      <c r="D24" s="6" t="s">
        <v>63</v>
      </c>
      <c r="E24" s="10">
        <v>1950000</v>
      </c>
      <c r="F24" s="32"/>
      <c r="G24" s="15">
        <f t="shared" si="6"/>
        <v>0</v>
      </c>
      <c r="H24" s="21">
        <f t="shared" si="3"/>
        <v>0</v>
      </c>
      <c r="I24" s="15">
        <f t="shared" si="4"/>
        <v>1950000</v>
      </c>
      <c r="J24" s="21">
        <f t="shared" si="5"/>
        <v>1</v>
      </c>
      <c r="K24" s="26">
        <v>1950000</v>
      </c>
    </row>
    <row r="25" spans="1:11" s="7" customFormat="1" ht="24.75" customHeight="1" x14ac:dyDescent="0.25">
      <c r="A25" s="1">
        <v>10</v>
      </c>
      <c r="B25" s="43" t="s">
        <v>73</v>
      </c>
      <c r="C25" s="35">
        <v>1</v>
      </c>
      <c r="D25" s="6" t="s">
        <v>61</v>
      </c>
      <c r="E25" s="10">
        <v>75000</v>
      </c>
      <c r="F25" s="32"/>
      <c r="G25" s="15">
        <f t="shared" si="6"/>
        <v>0</v>
      </c>
      <c r="H25" s="21">
        <f t="shared" si="3"/>
        <v>0</v>
      </c>
      <c r="I25" s="15">
        <f t="shared" si="4"/>
        <v>75000</v>
      </c>
      <c r="J25" s="21">
        <f t="shared" si="5"/>
        <v>1</v>
      </c>
      <c r="K25" s="26">
        <v>75000</v>
      </c>
    </row>
    <row r="26" spans="1:11" s="7" customFormat="1" x14ac:dyDescent="0.25">
      <c r="A26" s="1"/>
      <c r="B26" s="3"/>
      <c r="C26" s="6"/>
      <c r="D26" s="6"/>
      <c r="E26" s="10"/>
      <c r="F26" s="10"/>
      <c r="G26" s="10"/>
      <c r="H26" s="19"/>
      <c r="I26" s="10"/>
      <c r="J26" s="6"/>
      <c r="K26" s="26"/>
    </row>
    <row r="27" spans="1:11" s="7" customFormat="1" ht="30" x14ac:dyDescent="0.25">
      <c r="A27" s="12">
        <v>2</v>
      </c>
      <c r="B27" s="13" t="s">
        <v>20</v>
      </c>
      <c r="C27" s="14"/>
      <c r="D27" s="14"/>
      <c r="E27" s="15">
        <f>SUM(E28:E38)</f>
        <v>30000000</v>
      </c>
      <c r="F27" s="32"/>
      <c r="G27" s="15">
        <f>SUM(G28:G38)</f>
        <v>0</v>
      </c>
      <c r="H27" s="21">
        <f>G27/E27*100%</f>
        <v>0</v>
      </c>
      <c r="I27" s="15">
        <f>E27-G27</f>
        <v>30000000</v>
      </c>
      <c r="J27" s="21">
        <f>100%-H27</f>
        <v>1</v>
      </c>
      <c r="K27" s="25">
        <v>30000000</v>
      </c>
    </row>
    <row r="28" spans="1:11" s="7" customFormat="1" x14ac:dyDescent="0.25">
      <c r="A28" s="12">
        <v>1</v>
      </c>
      <c r="B28" s="106" t="s">
        <v>391</v>
      </c>
      <c r="C28" s="142"/>
      <c r="D28" s="143" t="s">
        <v>26</v>
      </c>
      <c r="E28" s="144">
        <v>600000</v>
      </c>
      <c r="F28" s="32"/>
      <c r="G28" s="15">
        <f>SUM(G29:G38)</f>
        <v>0</v>
      </c>
      <c r="H28" s="21">
        <f>G28/E28*100%</f>
        <v>0</v>
      </c>
      <c r="I28" s="15">
        <f>E28-G28</f>
        <v>600000</v>
      </c>
      <c r="J28" s="21">
        <f>100%-H28</f>
        <v>1</v>
      </c>
      <c r="K28" s="25">
        <v>600000</v>
      </c>
    </row>
    <row r="29" spans="1:11" s="7" customFormat="1" ht="30" x14ac:dyDescent="0.25">
      <c r="A29" s="12">
        <v>2</v>
      </c>
      <c r="B29" s="102" t="s">
        <v>392</v>
      </c>
      <c r="C29" s="145">
        <v>1</v>
      </c>
      <c r="D29" s="143" t="s">
        <v>396</v>
      </c>
      <c r="E29" s="144">
        <v>2000000</v>
      </c>
      <c r="F29" s="32"/>
      <c r="G29" s="15">
        <f t="shared" ref="G29:G38" si="7">SUM(G30:G39)</f>
        <v>0</v>
      </c>
      <c r="H29" s="21">
        <f t="shared" ref="H29:H38" si="8">G29/E29*100%</f>
        <v>0</v>
      </c>
      <c r="I29" s="15">
        <f t="shared" ref="I29:I38" si="9">E29-G29</f>
        <v>2000000</v>
      </c>
      <c r="J29" s="21">
        <f t="shared" ref="J29:J38" si="10">100%-H29</f>
        <v>1</v>
      </c>
      <c r="K29" s="25">
        <v>2000000</v>
      </c>
    </row>
    <row r="30" spans="1:11" s="7" customFormat="1" x14ac:dyDescent="0.25">
      <c r="A30" s="12">
        <v>3</v>
      </c>
      <c r="B30" s="106" t="s">
        <v>407</v>
      </c>
      <c r="C30" s="145">
        <v>1</v>
      </c>
      <c r="D30" s="143" t="s">
        <v>397</v>
      </c>
      <c r="E30" s="144">
        <v>8400000</v>
      </c>
      <c r="F30" s="32"/>
      <c r="G30" s="15">
        <f t="shared" si="7"/>
        <v>0</v>
      </c>
      <c r="H30" s="21">
        <f t="shared" si="8"/>
        <v>0</v>
      </c>
      <c r="I30" s="15">
        <f t="shared" si="9"/>
        <v>8400000</v>
      </c>
      <c r="J30" s="21">
        <f t="shared" si="10"/>
        <v>1</v>
      </c>
      <c r="K30" s="25">
        <v>8400000</v>
      </c>
    </row>
    <row r="31" spans="1:11" s="7" customFormat="1" ht="30" x14ac:dyDescent="0.25">
      <c r="A31" s="12">
        <v>4</v>
      </c>
      <c r="B31" s="102" t="s">
        <v>406</v>
      </c>
      <c r="C31" s="145">
        <v>20</v>
      </c>
      <c r="D31" s="143" t="s">
        <v>396</v>
      </c>
      <c r="E31" s="144">
        <v>6000000</v>
      </c>
      <c r="F31" s="32"/>
      <c r="G31" s="15">
        <f t="shared" si="7"/>
        <v>0</v>
      </c>
      <c r="H31" s="21">
        <f t="shared" si="8"/>
        <v>0</v>
      </c>
      <c r="I31" s="15">
        <f t="shared" si="9"/>
        <v>6000000</v>
      </c>
      <c r="J31" s="21">
        <f t="shared" si="10"/>
        <v>1</v>
      </c>
      <c r="K31" s="25">
        <v>6000000</v>
      </c>
    </row>
    <row r="32" spans="1:11" s="7" customFormat="1" x14ac:dyDescent="0.25">
      <c r="A32" s="12">
        <v>5</v>
      </c>
      <c r="B32" s="104" t="s">
        <v>399</v>
      </c>
      <c r="C32" s="143">
        <v>1</v>
      </c>
      <c r="D32" s="143" t="s">
        <v>396</v>
      </c>
      <c r="E32" s="144">
        <v>1150000</v>
      </c>
      <c r="F32" s="32"/>
      <c r="G32" s="15">
        <f t="shared" si="7"/>
        <v>0</v>
      </c>
      <c r="H32" s="21">
        <f t="shared" si="8"/>
        <v>0</v>
      </c>
      <c r="I32" s="15">
        <f t="shared" si="9"/>
        <v>1150000</v>
      </c>
      <c r="J32" s="21">
        <f t="shared" si="10"/>
        <v>1</v>
      </c>
      <c r="K32" s="25">
        <v>1150000</v>
      </c>
    </row>
    <row r="33" spans="1:11" s="7" customFormat="1" x14ac:dyDescent="0.25">
      <c r="A33" s="12">
        <v>6</v>
      </c>
      <c r="B33" s="101" t="s">
        <v>405</v>
      </c>
      <c r="C33" s="145">
        <v>1</v>
      </c>
      <c r="D33" s="143" t="s">
        <v>396</v>
      </c>
      <c r="E33" s="144">
        <v>2040000</v>
      </c>
      <c r="F33" s="32"/>
      <c r="G33" s="15">
        <f t="shared" si="7"/>
        <v>0</v>
      </c>
      <c r="H33" s="21">
        <f t="shared" si="8"/>
        <v>0</v>
      </c>
      <c r="I33" s="15">
        <f t="shared" si="9"/>
        <v>2040000</v>
      </c>
      <c r="J33" s="21">
        <f t="shared" si="10"/>
        <v>1</v>
      </c>
      <c r="K33" s="25">
        <v>2040000</v>
      </c>
    </row>
    <row r="34" spans="1:11" s="7" customFormat="1" x14ac:dyDescent="0.25">
      <c r="A34" s="12">
        <v>7</v>
      </c>
      <c r="B34" s="102" t="s">
        <v>400</v>
      </c>
      <c r="C34" s="145">
        <v>1</v>
      </c>
      <c r="D34" s="143" t="s">
        <v>396</v>
      </c>
      <c r="E34" s="144">
        <v>3000000</v>
      </c>
      <c r="F34" s="32"/>
      <c r="G34" s="15">
        <f t="shared" si="7"/>
        <v>0</v>
      </c>
      <c r="H34" s="21">
        <f t="shared" si="8"/>
        <v>0</v>
      </c>
      <c r="I34" s="15">
        <f t="shared" si="9"/>
        <v>3000000</v>
      </c>
      <c r="J34" s="21">
        <f t="shared" si="10"/>
        <v>1</v>
      </c>
      <c r="K34" s="25">
        <v>3000000</v>
      </c>
    </row>
    <row r="35" spans="1:11" s="7" customFormat="1" ht="30" x14ac:dyDescent="0.25">
      <c r="A35" s="12">
        <v>8</v>
      </c>
      <c r="B35" s="102" t="s">
        <v>404</v>
      </c>
      <c r="C35" s="145">
        <v>1</v>
      </c>
      <c r="D35" s="143" t="s">
        <v>398</v>
      </c>
      <c r="E35" s="144">
        <v>3000000</v>
      </c>
      <c r="F35" s="32"/>
      <c r="G35" s="15">
        <f t="shared" si="7"/>
        <v>0</v>
      </c>
      <c r="H35" s="21">
        <f t="shared" si="8"/>
        <v>0</v>
      </c>
      <c r="I35" s="15">
        <f t="shared" si="9"/>
        <v>3000000</v>
      </c>
      <c r="J35" s="21">
        <f t="shared" si="10"/>
        <v>1</v>
      </c>
      <c r="K35" s="25">
        <v>3000000</v>
      </c>
    </row>
    <row r="36" spans="1:11" s="7" customFormat="1" x14ac:dyDescent="0.25">
      <c r="A36" s="12">
        <v>9</v>
      </c>
      <c r="B36" s="101" t="s">
        <v>401</v>
      </c>
      <c r="C36" s="145">
        <v>5</v>
      </c>
      <c r="D36" s="143" t="s">
        <v>397</v>
      </c>
      <c r="E36" s="144">
        <v>1500000</v>
      </c>
      <c r="F36" s="32"/>
      <c r="G36" s="15">
        <f t="shared" si="7"/>
        <v>0</v>
      </c>
      <c r="H36" s="21">
        <f t="shared" si="8"/>
        <v>0</v>
      </c>
      <c r="I36" s="15">
        <f t="shared" si="9"/>
        <v>1500000</v>
      </c>
      <c r="J36" s="21">
        <f t="shared" si="10"/>
        <v>1</v>
      </c>
      <c r="K36" s="25">
        <v>1500000</v>
      </c>
    </row>
    <row r="37" spans="1:11" s="7" customFormat="1" ht="30" x14ac:dyDescent="0.25">
      <c r="A37" s="12">
        <v>10</v>
      </c>
      <c r="B37" s="102" t="s">
        <v>403</v>
      </c>
      <c r="C37" s="143">
        <v>6</v>
      </c>
      <c r="D37" s="143" t="s">
        <v>396</v>
      </c>
      <c r="E37" s="144">
        <v>1310000</v>
      </c>
      <c r="F37" s="32"/>
      <c r="G37" s="15">
        <f t="shared" si="7"/>
        <v>0</v>
      </c>
      <c r="H37" s="21">
        <f t="shared" si="8"/>
        <v>0</v>
      </c>
      <c r="I37" s="15">
        <f t="shared" si="9"/>
        <v>1310000</v>
      </c>
      <c r="J37" s="21">
        <f t="shared" si="10"/>
        <v>1</v>
      </c>
      <c r="K37" s="25">
        <v>1310000</v>
      </c>
    </row>
    <row r="38" spans="1:11" s="7" customFormat="1" ht="30" x14ac:dyDescent="0.25">
      <c r="A38" s="12">
        <v>11</v>
      </c>
      <c r="B38" s="98" t="s">
        <v>402</v>
      </c>
      <c r="C38" s="143">
        <v>1</v>
      </c>
      <c r="D38" s="143" t="s">
        <v>396</v>
      </c>
      <c r="E38" s="144">
        <v>1000000</v>
      </c>
      <c r="F38" s="32"/>
      <c r="G38" s="15">
        <f t="shared" si="7"/>
        <v>0</v>
      </c>
      <c r="H38" s="21">
        <f t="shared" si="8"/>
        <v>0</v>
      </c>
      <c r="I38" s="15">
        <f t="shared" si="9"/>
        <v>1000000</v>
      </c>
      <c r="J38" s="21">
        <f t="shared" si="10"/>
        <v>1</v>
      </c>
      <c r="K38" s="25">
        <v>1000000</v>
      </c>
    </row>
    <row r="39" spans="1:11" s="7" customFormat="1" ht="16.5" x14ac:dyDescent="0.25">
      <c r="A39" s="12">
        <v>12</v>
      </c>
      <c r="B39" s="59"/>
      <c r="C39" s="53"/>
      <c r="D39" s="140"/>
      <c r="E39" s="141"/>
      <c r="F39" s="32"/>
      <c r="G39" s="15"/>
      <c r="H39" s="21"/>
      <c r="I39" s="15"/>
      <c r="J39" s="21"/>
      <c r="K39" s="25"/>
    </row>
    <row r="40" spans="1:11" s="7" customFormat="1" ht="16.5" x14ac:dyDescent="0.25">
      <c r="A40" s="12"/>
      <c r="B40" s="38"/>
      <c r="C40" s="39"/>
      <c r="D40" s="36"/>
      <c r="E40" s="37"/>
      <c r="F40" s="32"/>
      <c r="G40" s="15"/>
      <c r="H40" s="21"/>
      <c r="I40" s="15"/>
      <c r="J40" s="21"/>
      <c r="K40" s="25"/>
    </row>
    <row r="41" spans="1:11" s="7" customFormat="1" ht="30" x14ac:dyDescent="0.25">
      <c r="A41" s="12">
        <v>3</v>
      </c>
      <c r="B41" s="13" t="s">
        <v>19</v>
      </c>
      <c r="C41" s="42"/>
      <c r="D41" s="36"/>
      <c r="E41" s="15">
        <f>SUM(E42:E52)</f>
        <v>45000000</v>
      </c>
      <c r="F41" s="32"/>
      <c r="G41" s="15">
        <f>SUM(G42:G52)</f>
        <v>0</v>
      </c>
      <c r="H41" s="21">
        <f t="shared" ref="H41:H52" si="11">G41/E41*100%</f>
        <v>0</v>
      </c>
      <c r="I41" s="15">
        <f t="shared" ref="I41:I52" si="12">E41-G41</f>
        <v>45000000</v>
      </c>
      <c r="J41" s="21">
        <f t="shared" ref="J41:J52" si="13">100%-H41</f>
        <v>1</v>
      </c>
      <c r="K41" s="25">
        <v>45000000</v>
      </c>
    </row>
    <row r="42" spans="1:11" s="7" customFormat="1" ht="16.5" x14ac:dyDescent="0.25">
      <c r="A42" s="45">
        <v>1</v>
      </c>
      <c r="B42" s="43" t="s">
        <v>74</v>
      </c>
      <c r="C42" s="146">
        <v>1</v>
      </c>
      <c r="D42" s="36" t="s">
        <v>61</v>
      </c>
      <c r="E42" s="37">
        <v>1000000</v>
      </c>
      <c r="F42" s="32"/>
      <c r="G42" s="15">
        <f t="shared" ref="G42:G52" si="14">SUM(G43:G52)</f>
        <v>0</v>
      </c>
      <c r="H42" s="21">
        <f t="shared" si="11"/>
        <v>0</v>
      </c>
      <c r="I42" s="15">
        <f t="shared" si="12"/>
        <v>1000000</v>
      </c>
      <c r="J42" s="21">
        <f t="shared" si="13"/>
        <v>1</v>
      </c>
      <c r="K42" s="25">
        <v>1000000</v>
      </c>
    </row>
    <row r="43" spans="1:11" s="7" customFormat="1" ht="20.25" customHeight="1" x14ac:dyDescent="0.25">
      <c r="A43" s="45">
        <v>2</v>
      </c>
      <c r="B43" s="44" t="s">
        <v>75</v>
      </c>
      <c r="C43" s="147">
        <v>24</v>
      </c>
      <c r="D43" s="36" t="s">
        <v>61</v>
      </c>
      <c r="E43" s="37">
        <v>6000000</v>
      </c>
      <c r="F43" s="32"/>
      <c r="G43" s="15">
        <f t="shared" si="14"/>
        <v>0</v>
      </c>
      <c r="H43" s="21">
        <f t="shared" si="11"/>
        <v>0</v>
      </c>
      <c r="I43" s="15">
        <f t="shared" si="12"/>
        <v>6000000</v>
      </c>
      <c r="J43" s="21">
        <f t="shared" si="13"/>
        <v>1</v>
      </c>
      <c r="K43" s="25">
        <v>6000000</v>
      </c>
    </row>
    <row r="44" spans="1:11" s="7" customFormat="1" ht="16.5" x14ac:dyDescent="0.25">
      <c r="A44" s="45">
        <v>3</v>
      </c>
      <c r="B44" s="43" t="s">
        <v>76</v>
      </c>
      <c r="C44" s="146">
        <v>1</v>
      </c>
      <c r="D44" s="36" t="s">
        <v>61</v>
      </c>
      <c r="E44" s="37">
        <v>675000</v>
      </c>
      <c r="F44" s="32"/>
      <c r="G44" s="15">
        <f t="shared" si="14"/>
        <v>0</v>
      </c>
      <c r="H44" s="21">
        <f t="shared" si="11"/>
        <v>0</v>
      </c>
      <c r="I44" s="15">
        <f t="shared" si="12"/>
        <v>675000</v>
      </c>
      <c r="J44" s="21">
        <f t="shared" si="13"/>
        <v>1</v>
      </c>
      <c r="K44" s="25">
        <v>675000</v>
      </c>
    </row>
    <row r="45" spans="1:11" s="7" customFormat="1" ht="16.5" x14ac:dyDescent="0.25">
      <c r="A45" s="45">
        <v>4</v>
      </c>
      <c r="B45" s="43" t="s">
        <v>77</v>
      </c>
      <c r="C45" s="146">
        <v>3</v>
      </c>
      <c r="D45" s="36" t="s">
        <v>63</v>
      </c>
      <c r="E45" s="37">
        <v>600000</v>
      </c>
      <c r="F45" s="32"/>
      <c r="G45" s="15">
        <f t="shared" si="14"/>
        <v>0</v>
      </c>
      <c r="H45" s="21">
        <f t="shared" si="11"/>
        <v>0</v>
      </c>
      <c r="I45" s="15">
        <f t="shared" si="12"/>
        <v>600000</v>
      </c>
      <c r="J45" s="21">
        <f t="shared" si="13"/>
        <v>1</v>
      </c>
      <c r="K45" s="25">
        <v>600000</v>
      </c>
    </row>
    <row r="46" spans="1:11" s="7" customFormat="1" ht="16.5" x14ac:dyDescent="0.25">
      <c r="A46" s="45">
        <v>5</v>
      </c>
      <c r="B46" s="43" t="s">
        <v>78</v>
      </c>
      <c r="C46" s="146">
        <v>6</v>
      </c>
      <c r="D46" s="36" t="s">
        <v>63</v>
      </c>
      <c r="E46" s="37">
        <v>15000000</v>
      </c>
      <c r="F46" s="32"/>
      <c r="G46" s="15">
        <f t="shared" si="14"/>
        <v>0</v>
      </c>
      <c r="H46" s="21">
        <f t="shared" si="11"/>
        <v>0</v>
      </c>
      <c r="I46" s="15">
        <f t="shared" si="12"/>
        <v>15000000</v>
      </c>
      <c r="J46" s="21">
        <f t="shared" si="13"/>
        <v>1</v>
      </c>
      <c r="K46" s="25">
        <v>15000000</v>
      </c>
    </row>
    <row r="47" spans="1:11" s="7" customFormat="1" ht="19.5" customHeight="1" x14ac:dyDescent="0.25">
      <c r="A47" s="45">
        <v>6</v>
      </c>
      <c r="B47" s="43" t="s">
        <v>79</v>
      </c>
      <c r="C47" s="147">
        <v>1</v>
      </c>
      <c r="D47" s="36" t="s">
        <v>63</v>
      </c>
      <c r="E47" s="37">
        <v>7000000</v>
      </c>
      <c r="F47" s="32"/>
      <c r="G47" s="15">
        <f t="shared" si="14"/>
        <v>0</v>
      </c>
      <c r="H47" s="21">
        <f t="shared" si="11"/>
        <v>0</v>
      </c>
      <c r="I47" s="15">
        <f t="shared" si="12"/>
        <v>7000000</v>
      </c>
      <c r="J47" s="21">
        <f t="shared" si="13"/>
        <v>1</v>
      </c>
      <c r="K47" s="25">
        <v>7000000</v>
      </c>
    </row>
    <row r="48" spans="1:11" s="7" customFormat="1" ht="16.5" x14ac:dyDescent="0.25">
      <c r="A48" s="45">
        <v>7</v>
      </c>
      <c r="B48" s="43" t="s">
        <v>80</v>
      </c>
      <c r="C48" s="146">
        <v>40</v>
      </c>
      <c r="D48" s="36" t="s">
        <v>63</v>
      </c>
      <c r="E48" s="37">
        <v>6000000</v>
      </c>
      <c r="F48" s="32"/>
      <c r="G48" s="15">
        <f t="shared" si="14"/>
        <v>0</v>
      </c>
      <c r="H48" s="21">
        <f t="shared" si="11"/>
        <v>0</v>
      </c>
      <c r="I48" s="15">
        <f t="shared" si="12"/>
        <v>6000000</v>
      </c>
      <c r="J48" s="21">
        <f t="shared" si="13"/>
        <v>1</v>
      </c>
      <c r="K48" s="25">
        <v>6000000</v>
      </c>
    </row>
    <row r="49" spans="1:11" s="7" customFormat="1" ht="16.5" x14ac:dyDescent="0.25">
      <c r="A49" s="45">
        <v>8</v>
      </c>
      <c r="B49" s="43" t="s">
        <v>81</v>
      </c>
      <c r="C49" s="148">
        <v>10</v>
      </c>
      <c r="D49" s="36" t="s">
        <v>63</v>
      </c>
      <c r="E49" s="37">
        <v>6500000</v>
      </c>
      <c r="F49" s="32"/>
      <c r="G49" s="15">
        <f t="shared" si="14"/>
        <v>0</v>
      </c>
      <c r="H49" s="21">
        <f t="shared" si="11"/>
        <v>0</v>
      </c>
      <c r="I49" s="15">
        <f t="shared" si="12"/>
        <v>6500000</v>
      </c>
      <c r="J49" s="21">
        <f t="shared" si="13"/>
        <v>1</v>
      </c>
      <c r="K49" s="25">
        <v>6500000</v>
      </c>
    </row>
    <row r="50" spans="1:11" s="7" customFormat="1" ht="16.5" x14ac:dyDescent="0.25">
      <c r="A50" s="45">
        <v>9</v>
      </c>
      <c r="B50" s="43" t="s">
        <v>82</v>
      </c>
      <c r="C50" s="148">
        <v>2</v>
      </c>
      <c r="D50" s="36" t="s">
        <v>63</v>
      </c>
      <c r="E50" s="37">
        <v>800000</v>
      </c>
      <c r="F50" s="32"/>
      <c r="G50" s="15">
        <f t="shared" si="14"/>
        <v>0</v>
      </c>
      <c r="H50" s="21">
        <f t="shared" si="11"/>
        <v>0</v>
      </c>
      <c r="I50" s="15">
        <f t="shared" si="12"/>
        <v>800000</v>
      </c>
      <c r="J50" s="21">
        <f t="shared" si="13"/>
        <v>1</v>
      </c>
      <c r="K50" s="25">
        <v>800000</v>
      </c>
    </row>
    <row r="51" spans="1:11" s="7" customFormat="1" ht="16.5" x14ac:dyDescent="0.25">
      <c r="A51" s="45">
        <v>10</v>
      </c>
      <c r="B51" s="43" t="s">
        <v>83</v>
      </c>
      <c r="C51" s="148">
        <v>1</v>
      </c>
      <c r="D51" s="36" t="s">
        <v>63</v>
      </c>
      <c r="E51" s="37">
        <v>425000</v>
      </c>
      <c r="F51" s="32"/>
      <c r="G51" s="15">
        <f t="shared" si="14"/>
        <v>0</v>
      </c>
      <c r="H51" s="21">
        <f t="shared" si="11"/>
        <v>0</v>
      </c>
      <c r="I51" s="15">
        <f t="shared" si="12"/>
        <v>425000</v>
      </c>
      <c r="J51" s="21">
        <f t="shared" si="13"/>
        <v>1</v>
      </c>
      <c r="K51" s="25">
        <v>425000</v>
      </c>
    </row>
    <row r="52" spans="1:11" s="7" customFormat="1" ht="16.5" x14ac:dyDescent="0.25">
      <c r="A52" s="45">
        <v>11</v>
      </c>
      <c r="B52" s="43" t="s">
        <v>84</v>
      </c>
      <c r="C52" s="148">
        <v>2</v>
      </c>
      <c r="D52" s="36" t="s">
        <v>63</v>
      </c>
      <c r="E52" s="37">
        <v>1000000</v>
      </c>
      <c r="F52" s="32"/>
      <c r="G52" s="15">
        <f t="shared" si="14"/>
        <v>0</v>
      </c>
      <c r="H52" s="21">
        <f t="shared" si="11"/>
        <v>0</v>
      </c>
      <c r="I52" s="15">
        <f t="shared" si="12"/>
        <v>1000000</v>
      </c>
      <c r="J52" s="21">
        <f t="shared" si="13"/>
        <v>1</v>
      </c>
      <c r="K52" s="25">
        <v>1000000</v>
      </c>
    </row>
    <row r="53" spans="1:11" s="7" customFormat="1" ht="16.5" x14ac:dyDescent="0.25">
      <c r="A53" s="12"/>
      <c r="B53" s="38"/>
      <c r="C53" s="39"/>
      <c r="D53" s="36"/>
      <c r="E53" s="37"/>
      <c r="F53" s="32"/>
      <c r="G53" s="15"/>
      <c r="H53" s="21"/>
      <c r="I53" s="15"/>
      <c r="J53" s="21"/>
      <c r="K53" s="25"/>
    </row>
    <row r="54" spans="1:11" s="7" customFormat="1" ht="30" x14ac:dyDescent="0.25">
      <c r="A54" s="12">
        <v>4</v>
      </c>
      <c r="B54" s="95" t="s">
        <v>20</v>
      </c>
      <c r="C54" s="39"/>
      <c r="D54" s="139"/>
      <c r="E54" s="130">
        <f>SUM(E55:E65)</f>
        <v>30000000</v>
      </c>
      <c r="F54" s="32"/>
      <c r="G54" s="15">
        <f>SUM(G55:G65)</f>
        <v>0</v>
      </c>
      <c r="H54" s="21">
        <f t="shared" ref="H54:H65" si="15">G54/E54*100%</f>
        <v>0</v>
      </c>
      <c r="I54" s="15">
        <f t="shared" ref="I54:I65" si="16">E54-G54</f>
        <v>30000000</v>
      </c>
      <c r="J54" s="21">
        <f t="shared" ref="J54:J65" si="17">100%-H54</f>
        <v>1</v>
      </c>
      <c r="K54" s="130">
        <f>SUM(K55:K65)</f>
        <v>30000000</v>
      </c>
    </row>
    <row r="55" spans="1:11" s="7" customFormat="1" x14ac:dyDescent="0.25">
      <c r="A55" s="12">
        <v>1</v>
      </c>
      <c r="B55" s="98" t="s">
        <v>408</v>
      </c>
      <c r="C55" s="137">
        <v>1</v>
      </c>
      <c r="D55" s="137" t="s">
        <v>26</v>
      </c>
      <c r="E55" s="128">
        <v>600000</v>
      </c>
      <c r="F55" s="32"/>
      <c r="G55" s="15">
        <f t="shared" ref="G55:G65" si="18">SUM(G56:G65)</f>
        <v>0</v>
      </c>
      <c r="H55" s="21">
        <f t="shared" si="15"/>
        <v>0</v>
      </c>
      <c r="I55" s="15">
        <f t="shared" si="16"/>
        <v>600000</v>
      </c>
      <c r="J55" s="21">
        <f t="shared" si="17"/>
        <v>1</v>
      </c>
      <c r="K55" s="128">
        <v>600000</v>
      </c>
    </row>
    <row r="56" spans="1:11" s="7" customFormat="1" ht="30" x14ac:dyDescent="0.25">
      <c r="A56" s="12">
        <v>2</v>
      </c>
      <c r="B56" s="102" t="s">
        <v>409</v>
      </c>
      <c r="C56" s="137">
        <v>1</v>
      </c>
      <c r="D56" s="137" t="s">
        <v>396</v>
      </c>
      <c r="E56" s="128">
        <v>6000000</v>
      </c>
      <c r="F56" s="32"/>
      <c r="G56" s="15">
        <f t="shared" si="18"/>
        <v>0</v>
      </c>
      <c r="H56" s="21">
        <f t="shared" si="15"/>
        <v>0</v>
      </c>
      <c r="I56" s="15">
        <f t="shared" si="16"/>
        <v>6000000</v>
      </c>
      <c r="J56" s="21">
        <f t="shared" si="17"/>
        <v>1</v>
      </c>
      <c r="K56" s="128">
        <v>6000000</v>
      </c>
    </row>
    <row r="57" spans="1:11" s="7" customFormat="1" ht="30" x14ac:dyDescent="0.25">
      <c r="A57" s="12">
        <v>3</v>
      </c>
      <c r="B57" s="102" t="s">
        <v>410</v>
      </c>
      <c r="C57" s="136">
        <v>1</v>
      </c>
      <c r="D57" s="137" t="s">
        <v>26</v>
      </c>
      <c r="E57" s="128">
        <v>2000000</v>
      </c>
      <c r="F57" s="32"/>
      <c r="G57" s="15">
        <f t="shared" si="18"/>
        <v>0</v>
      </c>
      <c r="H57" s="21">
        <f t="shared" si="15"/>
        <v>0</v>
      </c>
      <c r="I57" s="15">
        <f t="shared" si="16"/>
        <v>2000000</v>
      </c>
      <c r="J57" s="21">
        <f t="shared" si="17"/>
        <v>1</v>
      </c>
      <c r="K57" s="128">
        <v>2000000</v>
      </c>
    </row>
    <row r="58" spans="1:11" s="7" customFormat="1" x14ac:dyDescent="0.25">
      <c r="A58" s="12">
        <v>4</v>
      </c>
      <c r="B58" s="133" t="s">
        <v>411</v>
      </c>
      <c r="C58" s="132">
        <v>12</v>
      </c>
      <c r="D58" s="127" t="s">
        <v>395</v>
      </c>
      <c r="E58" s="128">
        <v>5040000</v>
      </c>
      <c r="F58" s="32"/>
      <c r="G58" s="15">
        <f t="shared" si="18"/>
        <v>0</v>
      </c>
      <c r="H58" s="21">
        <f t="shared" si="15"/>
        <v>0</v>
      </c>
      <c r="I58" s="15">
        <f t="shared" si="16"/>
        <v>5040000</v>
      </c>
      <c r="J58" s="21">
        <f t="shared" si="17"/>
        <v>1</v>
      </c>
      <c r="K58" s="128">
        <v>5040000</v>
      </c>
    </row>
    <row r="59" spans="1:11" s="7" customFormat="1" x14ac:dyDescent="0.25">
      <c r="A59" s="12">
        <v>5</v>
      </c>
      <c r="B59" s="102" t="s">
        <v>412</v>
      </c>
      <c r="C59" s="120">
        <v>1</v>
      </c>
      <c r="D59" s="127" t="s">
        <v>26</v>
      </c>
      <c r="E59" s="138">
        <v>3000000</v>
      </c>
      <c r="F59" s="32"/>
      <c r="G59" s="15">
        <f t="shared" si="18"/>
        <v>0</v>
      </c>
      <c r="H59" s="21">
        <f t="shared" si="15"/>
        <v>0</v>
      </c>
      <c r="I59" s="15">
        <f t="shared" si="16"/>
        <v>3000000</v>
      </c>
      <c r="J59" s="21">
        <f t="shared" si="17"/>
        <v>1</v>
      </c>
      <c r="K59" s="138">
        <v>3000000</v>
      </c>
    </row>
    <row r="60" spans="1:11" s="7" customFormat="1" ht="30" x14ac:dyDescent="0.25">
      <c r="A60" s="12">
        <v>6</v>
      </c>
      <c r="B60" s="102" t="s">
        <v>413</v>
      </c>
      <c r="C60" s="120">
        <v>1</v>
      </c>
      <c r="D60" s="127" t="s">
        <v>396</v>
      </c>
      <c r="E60" s="138">
        <v>1510000</v>
      </c>
      <c r="F60" s="32"/>
      <c r="G60" s="15">
        <f t="shared" si="18"/>
        <v>0</v>
      </c>
      <c r="H60" s="21">
        <f t="shared" si="15"/>
        <v>0</v>
      </c>
      <c r="I60" s="15">
        <f t="shared" si="16"/>
        <v>1510000</v>
      </c>
      <c r="J60" s="21">
        <f t="shared" si="17"/>
        <v>1</v>
      </c>
      <c r="K60" s="138">
        <v>1510000</v>
      </c>
    </row>
    <row r="61" spans="1:11" s="7" customFormat="1" x14ac:dyDescent="0.25">
      <c r="A61" s="12">
        <v>7</v>
      </c>
      <c r="B61" s="102" t="s">
        <v>414</v>
      </c>
      <c r="C61" s="120">
        <v>1</v>
      </c>
      <c r="D61" s="127" t="s">
        <v>396</v>
      </c>
      <c r="E61" s="128">
        <v>2000000</v>
      </c>
      <c r="F61" s="32"/>
      <c r="G61" s="15">
        <f t="shared" si="18"/>
        <v>0</v>
      </c>
      <c r="H61" s="21">
        <f t="shared" si="15"/>
        <v>0</v>
      </c>
      <c r="I61" s="15">
        <f t="shared" si="16"/>
        <v>2000000</v>
      </c>
      <c r="J61" s="21">
        <f t="shared" si="17"/>
        <v>1</v>
      </c>
      <c r="K61" s="128">
        <v>2000000</v>
      </c>
    </row>
    <row r="62" spans="1:11" s="7" customFormat="1" x14ac:dyDescent="0.25">
      <c r="A62" s="12">
        <v>8</v>
      </c>
      <c r="B62" s="102" t="s">
        <v>415</v>
      </c>
      <c r="C62" s="120">
        <v>16</v>
      </c>
      <c r="D62" s="127" t="s">
        <v>26</v>
      </c>
      <c r="E62" s="128">
        <v>4000000</v>
      </c>
      <c r="F62" s="32"/>
      <c r="G62" s="15">
        <f t="shared" si="18"/>
        <v>0</v>
      </c>
      <c r="H62" s="21">
        <f t="shared" si="15"/>
        <v>0</v>
      </c>
      <c r="I62" s="15">
        <f t="shared" si="16"/>
        <v>4000000</v>
      </c>
      <c r="J62" s="21">
        <f t="shared" si="17"/>
        <v>1</v>
      </c>
      <c r="K62" s="128">
        <v>4000000</v>
      </c>
    </row>
    <row r="63" spans="1:11" s="7" customFormat="1" ht="30" x14ac:dyDescent="0.25">
      <c r="A63" s="12">
        <v>9</v>
      </c>
      <c r="B63" s="102" t="s">
        <v>416</v>
      </c>
      <c r="C63" s="120">
        <v>1</v>
      </c>
      <c r="D63" s="127" t="s">
        <v>26</v>
      </c>
      <c r="E63" s="128">
        <v>3850000</v>
      </c>
      <c r="F63" s="32"/>
      <c r="G63" s="15">
        <f t="shared" si="18"/>
        <v>0</v>
      </c>
      <c r="H63" s="21">
        <f t="shared" si="15"/>
        <v>0</v>
      </c>
      <c r="I63" s="15">
        <f t="shared" si="16"/>
        <v>3850000</v>
      </c>
      <c r="J63" s="21">
        <f t="shared" si="17"/>
        <v>1</v>
      </c>
      <c r="K63" s="128">
        <v>3850000</v>
      </c>
    </row>
    <row r="64" spans="1:11" s="7" customFormat="1" x14ac:dyDescent="0.25">
      <c r="A64" s="12">
        <v>10</v>
      </c>
      <c r="B64" s="98" t="s">
        <v>417</v>
      </c>
      <c r="C64" s="125">
        <v>1</v>
      </c>
      <c r="D64" s="127" t="s">
        <v>26</v>
      </c>
      <c r="E64" s="128">
        <v>1000000</v>
      </c>
      <c r="F64" s="32"/>
      <c r="G64" s="15">
        <f t="shared" si="18"/>
        <v>0</v>
      </c>
      <c r="H64" s="21">
        <f t="shared" si="15"/>
        <v>0</v>
      </c>
      <c r="I64" s="15">
        <f t="shared" si="16"/>
        <v>1000000</v>
      </c>
      <c r="J64" s="21">
        <f t="shared" si="17"/>
        <v>1</v>
      </c>
      <c r="K64" s="128">
        <v>1000000</v>
      </c>
    </row>
    <row r="65" spans="1:11" s="7" customFormat="1" ht="30" x14ac:dyDescent="0.25">
      <c r="A65" s="12">
        <v>11</v>
      </c>
      <c r="B65" s="98" t="s">
        <v>418</v>
      </c>
      <c r="C65" s="125">
        <v>1</v>
      </c>
      <c r="D65" s="127" t="s">
        <v>396</v>
      </c>
      <c r="E65" s="128">
        <v>1000000</v>
      </c>
      <c r="F65" s="32"/>
      <c r="G65" s="15">
        <f t="shared" si="18"/>
        <v>0</v>
      </c>
      <c r="H65" s="21">
        <f t="shared" si="15"/>
        <v>0</v>
      </c>
      <c r="I65" s="15">
        <f t="shared" si="16"/>
        <v>1000000</v>
      </c>
      <c r="J65" s="21">
        <f t="shared" si="17"/>
        <v>1</v>
      </c>
      <c r="K65" s="128">
        <v>1000000</v>
      </c>
    </row>
    <row r="66" spans="1:11" s="7" customFormat="1" ht="16.5" x14ac:dyDescent="0.25">
      <c r="A66" s="12">
        <v>12</v>
      </c>
      <c r="B66" s="59"/>
      <c r="C66" s="14"/>
      <c r="D66" s="14"/>
      <c r="E66" s="15"/>
      <c r="F66" s="32"/>
      <c r="G66" s="15"/>
      <c r="H66" s="21"/>
      <c r="I66" s="15"/>
      <c r="J66" s="21"/>
      <c r="K66" s="25"/>
    </row>
    <row r="67" spans="1:11" s="7" customFormat="1" x14ac:dyDescent="0.25">
      <c r="A67" s="12"/>
      <c r="B67" s="13"/>
      <c r="C67" s="14"/>
      <c r="D67" s="14"/>
      <c r="E67" s="15"/>
      <c r="F67" s="32"/>
      <c r="G67" s="15"/>
      <c r="H67" s="21"/>
      <c r="I67" s="15"/>
      <c r="J67" s="21"/>
      <c r="K67" s="25"/>
    </row>
    <row r="68" spans="1:11" s="7" customFormat="1" ht="30" x14ac:dyDescent="0.25">
      <c r="A68" s="12">
        <v>5</v>
      </c>
      <c r="B68" s="13" t="s">
        <v>19</v>
      </c>
      <c r="C68" s="14"/>
      <c r="D68" s="14"/>
      <c r="E68" s="15">
        <f>SUM(E69:E79)</f>
        <v>45000000</v>
      </c>
      <c r="F68" s="32"/>
      <c r="G68" s="15">
        <f>SUM(G69:G79)</f>
        <v>0</v>
      </c>
      <c r="H68" s="21">
        <f t="shared" ref="H68:H79" si="19">G68/E68*100%</f>
        <v>0</v>
      </c>
      <c r="I68" s="15">
        <f t="shared" ref="I68:I79" si="20">E68-G68</f>
        <v>45000000</v>
      </c>
      <c r="J68" s="21">
        <f t="shared" ref="J68:J79" si="21">100%-H68</f>
        <v>1</v>
      </c>
      <c r="K68" s="15">
        <f>SUM(K69:K79)</f>
        <v>45000000</v>
      </c>
    </row>
    <row r="69" spans="1:11" s="7" customFormat="1" x14ac:dyDescent="0.25">
      <c r="A69" s="12">
        <v>1</v>
      </c>
      <c r="B69" s="43" t="s">
        <v>85</v>
      </c>
      <c r="C69" s="36">
        <v>1</v>
      </c>
      <c r="D69" s="36" t="s">
        <v>61</v>
      </c>
      <c r="E69" s="37">
        <v>1000000</v>
      </c>
      <c r="F69" s="32"/>
      <c r="G69" s="15">
        <f t="shared" ref="G69:G79" si="22">SUM(G70:G79)</f>
        <v>0</v>
      </c>
      <c r="H69" s="21">
        <f t="shared" si="19"/>
        <v>0</v>
      </c>
      <c r="I69" s="15">
        <f t="shared" si="20"/>
        <v>1000000</v>
      </c>
      <c r="J69" s="21">
        <f t="shared" si="21"/>
        <v>1</v>
      </c>
      <c r="K69" s="37">
        <v>1000000</v>
      </c>
    </row>
    <row r="70" spans="1:11" s="7" customFormat="1" x14ac:dyDescent="0.25">
      <c r="A70" s="12">
        <v>2</v>
      </c>
      <c r="B70" s="44" t="s">
        <v>86</v>
      </c>
      <c r="C70" s="36">
        <v>24</v>
      </c>
      <c r="D70" s="36" t="s">
        <v>61</v>
      </c>
      <c r="E70" s="37">
        <v>6000000</v>
      </c>
      <c r="F70" s="32"/>
      <c r="G70" s="15">
        <f t="shared" si="22"/>
        <v>0</v>
      </c>
      <c r="H70" s="21">
        <f t="shared" si="19"/>
        <v>0</v>
      </c>
      <c r="I70" s="15">
        <f t="shared" si="20"/>
        <v>6000000</v>
      </c>
      <c r="J70" s="21">
        <f t="shared" si="21"/>
        <v>1</v>
      </c>
      <c r="K70" s="37">
        <v>6000000</v>
      </c>
    </row>
    <row r="71" spans="1:11" s="7" customFormat="1" x14ac:dyDescent="0.25">
      <c r="A71" s="12">
        <v>3</v>
      </c>
      <c r="B71" s="43" t="s">
        <v>87</v>
      </c>
      <c r="C71" s="36">
        <v>1</v>
      </c>
      <c r="D71" s="36" t="s">
        <v>61</v>
      </c>
      <c r="E71" s="37">
        <v>675000</v>
      </c>
      <c r="F71" s="32"/>
      <c r="G71" s="15">
        <f t="shared" si="22"/>
        <v>0</v>
      </c>
      <c r="H71" s="21">
        <f t="shared" si="19"/>
        <v>0</v>
      </c>
      <c r="I71" s="15">
        <f t="shared" si="20"/>
        <v>675000</v>
      </c>
      <c r="J71" s="21">
        <f t="shared" si="21"/>
        <v>1</v>
      </c>
      <c r="K71" s="37">
        <v>675000</v>
      </c>
    </row>
    <row r="72" spans="1:11" s="7" customFormat="1" x14ac:dyDescent="0.25">
      <c r="A72" s="12">
        <v>4</v>
      </c>
      <c r="B72" s="43" t="s">
        <v>88</v>
      </c>
      <c r="C72" s="36">
        <v>1</v>
      </c>
      <c r="D72" s="36" t="s">
        <v>63</v>
      </c>
      <c r="E72" s="37">
        <v>3000000</v>
      </c>
      <c r="F72" s="32"/>
      <c r="G72" s="15">
        <f t="shared" si="22"/>
        <v>0</v>
      </c>
      <c r="H72" s="21">
        <f t="shared" si="19"/>
        <v>0</v>
      </c>
      <c r="I72" s="15">
        <f t="shared" si="20"/>
        <v>3000000</v>
      </c>
      <c r="J72" s="21">
        <f t="shared" si="21"/>
        <v>1</v>
      </c>
      <c r="K72" s="37">
        <v>3000000</v>
      </c>
    </row>
    <row r="73" spans="1:11" s="7" customFormat="1" x14ac:dyDescent="0.25">
      <c r="A73" s="12">
        <v>5</v>
      </c>
      <c r="B73" s="43" t="s">
        <v>89</v>
      </c>
      <c r="C73" s="36">
        <v>10</v>
      </c>
      <c r="D73" s="36" t="s">
        <v>63</v>
      </c>
      <c r="E73" s="37">
        <v>4000000</v>
      </c>
      <c r="F73" s="32"/>
      <c r="G73" s="15">
        <f t="shared" si="22"/>
        <v>0</v>
      </c>
      <c r="H73" s="21">
        <f t="shared" si="19"/>
        <v>0</v>
      </c>
      <c r="I73" s="15">
        <f t="shared" si="20"/>
        <v>4000000</v>
      </c>
      <c r="J73" s="21">
        <f t="shared" si="21"/>
        <v>1</v>
      </c>
      <c r="K73" s="37">
        <v>4000000</v>
      </c>
    </row>
    <row r="74" spans="1:11" s="7" customFormat="1" x14ac:dyDescent="0.25">
      <c r="A74" s="12">
        <v>6</v>
      </c>
      <c r="B74" s="43" t="s">
        <v>90</v>
      </c>
      <c r="C74" s="36">
        <v>1</v>
      </c>
      <c r="D74" s="36" t="s">
        <v>63</v>
      </c>
      <c r="E74" s="37">
        <v>3200000</v>
      </c>
      <c r="F74" s="32"/>
      <c r="G74" s="15">
        <f t="shared" si="22"/>
        <v>0</v>
      </c>
      <c r="H74" s="21">
        <f t="shared" si="19"/>
        <v>0</v>
      </c>
      <c r="I74" s="15">
        <f t="shared" si="20"/>
        <v>3200000</v>
      </c>
      <c r="J74" s="21">
        <f t="shared" si="21"/>
        <v>1</v>
      </c>
      <c r="K74" s="37">
        <v>3200000</v>
      </c>
    </row>
    <row r="75" spans="1:11" s="7" customFormat="1" x14ac:dyDescent="0.25">
      <c r="A75" s="12">
        <v>7</v>
      </c>
      <c r="B75" s="43" t="s">
        <v>91</v>
      </c>
      <c r="C75" s="36">
        <v>1</v>
      </c>
      <c r="D75" s="36" t="s">
        <v>63</v>
      </c>
      <c r="E75" s="37">
        <v>300000</v>
      </c>
      <c r="F75" s="32"/>
      <c r="G75" s="15">
        <f t="shared" si="22"/>
        <v>0</v>
      </c>
      <c r="H75" s="21">
        <f t="shared" si="19"/>
        <v>0</v>
      </c>
      <c r="I75" s="15">
        <f t="shared" si="20"/>
        <v>300000</v>
      </c>
      <c r="J75" s="21">
        <f t="shared" si="21"/>
        <v>1</v>
      </c>
      <c r="K75" s="37">
        <v>300000</v>
      </c>
    </row>
    <row r="76" spans="1:11" s="7" customFormat="1" x14ac:dyDescent="0.25">
      <c r="A76" s="12">
        <v>8</v>
      </c>
      <c r="B76" s="43" t="s">
        <v>92</v>
      </c>
      <c r="C76" s="36">
        <v>5</v>
      </c>
      <c r="D76" s="36" t="s">
        <v>63</v>
      </c>
      <c r="E76" s="37">
        <v>3250000</v>
      </c>
      <c r="F76" s="32"/>
      <c r="G76" s="15">
        <f t="shared" si="22"/>
        <v>0</v>
      </c>
      <c r="H76" s="21">
        <f t="shared" si="19"/>
        <v>0</v>
      </c>
      <c r="I76" s="15">
        <f t="shared" si="20"/>
        <v>3250000</v>
      </c>
      <c r="J76" s="21">
        <f t="shared" si="21"/>
        <v>1</v>
      </c>
      <c r="K76" s="37">
        <v>3250000</v>
      </c>
    </row>
    <row r="77" spans="1:11" s="7" customFormat="1" x14ac:dyDescent="0.25">
      <c r="A77" s="12">
        <v>9</v>
      </c>
      <c r="B77" s="43" t="s">
        <v>93</v>
      </c>
      <c r="C77" s="36">
        <v>10</v>
      </c>
      <c r="D77" s="36" t="s">
        <v>63</v>
      </c>
      <c r="E77" s="37">
        <v>3000000</v>
      </c>
      <c r="F77" s="32"/>
      <c r="G77" s="15">
        <f t="shared" si="22"/>
        <v>0</v>
      </c>
      <c r="H77" s="21">
        <f t="shared" si="19"/>
        <v>0</v>
      </c>
      <c r="I77" s="15">
        <f t="shared" si="20"/>
        <v>3000000</v>
      </c>
      <c r="J77" s="21">
        <f t="shared" si="21"/>
        <v>1</v>
      </c>
      <c r="K77" s="37">
        <v>3000000</v>
      </c>
    </row>
    <row r="78" spans="1:11" s="7" customFormat="1" x14ac:dyDescent="0.25">
      <c r="A78" s="12">
        <v>10</v>
      </c>
      <c r="B78" s="43" t="s">
        <v>94</v>
      </c>
      <c r="C78" s="36">
        <v>4</v>
      </c>
      <c r="D78" s="36" t="s">
        <v>63</v>
      </c>
      <c r="E78" s="37">
        <v>10000000</v>
      </c>
      <c r="F78" s="32"/>
      <c r="G78" s="15">
        <f t="shared" si="22"/>
        <v>0</v>
      </c>
      <c r="H78" s="21">
        <f t="shared" si="19"/>
        <v>0</v>
      </c>
      <c r="I78" s="15">
        <f t="shared" si="20"/>
        <v>10000000</v>
      </c>
      <c r="J78" s="21">
        <f t="shared" si="21"/>
        <v>1</v>
      </c>
      <c r="K78" s="37">
        <v>10000000</v>
      </c>
    </row>
    <row r="79" spans="1:11" s="7" customFormat="1" x14ac:dyDescent="0.25">
      <c r="A79" s="12">
        <v>11</v>
      </c>
      <c r="B79" s="43" t="s">
        <v>95</v>
      </c>
      <c r="C79" s="36">
        <v>1</v>
      </c>
      <c r="D79" s="36" t="s">
        <v>61</v>
      </c>
      <c r="E79" s="37">
        <v>10575000</v>
      </c>
      <c r="F79" s="32"/>
      <c r="G79" s="15">
        <f t="shared" si="22"/>
        <v>0</v>
      </c>
      <c r="H79" s="21">
        <f t="shared" si="19"/>
        <v>0</v>
      </c>
      <c r="I79" s="15">
        <f t="shared" si="20"/>
        <v>10575000</v>
      </c>
      <c r="J79" s="21">
        <f t="shared" si="21"/>
        <v>1</v>
      </c>
      <c r="K79" s="37">
        <v>10575000</v>
      </c>
    </row>
    <row r="80" spans="1:11" s="7" customFormat="1" x14ac:dyDescent="0.25">
      <c r="A80" s="12"/>
      <c r="B80" s="13"/>
      <c r="C80" s="14"/>
      <c r="D80" s="14"/>
      <c r="E80" s="15"/>
      <c r="F80" s="32"/>
      <c r="G80" s="15"/>
      <c r="H80" s="21"/>
      <c r="I80" s="15"/>
      <c r="J80" s="21"/>
      <c r="K80" s="25"/>
    </row>
    <row r="81" spans="1:11" s="7" customFormat="1" ht="30" x14ac:dyDescent="0.25">
      <c r="A81" s="12">
        <v>6</v>
      </c>
      <c r="B81" s="95" t="s">
        <v>20</v>
      </c>
      <c r="C81" s="39"/>
      <c r="D81" s="129"/>
      <c r="E81" s="130">
        <f>SUM(E82:E92)</f>
        <v>30000000</v>
      </c>
      <c r="F81" s="32"/>
      <c r="G81" s="15">
        <f>SUM(G82:G92)</f>
        <v>0</v>
      </c>
      <c r="H81" s="21">
        <f t="shared" ref="H81:H92" si="23">G81/E81*100%</f>
        <v>0</v>
      </c>
      <c r="I81" s="15">
        <f t="shared" ref="I81:I92" si="24">E81-G81</f>
        <v>30000000</v>
      </c>
      <c r="J81" s="21">
        <f t="shared" ref="J81:J92" si="25">100%-H81</f>
        <v>1</v>
      </c>
      <c r="K81" s="130">
        <f>SUM(K82:K92)</f>
        <v>30000000</v>
      </c>
    </row>
    <row r="82" spans="1:11" s="7" customFormat="1" x14ac:dyDescent="0.25">
      <c r="A82" s="12">
        <v>1</v>
      </c>
      <c r="B82" s="98" t="s">
        <v>420</v>
      </c>
      <c r="C82" s="136">
        <v>1</v>
      </c>
      <c r="D82" s="137" t="s">
        <v>396</v>
      </c>
      <c r="E82" s="128">
        <v>600000</v>
      </c>
      <c r="F82" s="32"/>
      <c r="G82" s="15">
        <f t="shared" ref="G82:G92" si="26">SUM(G83:G92)</f>
        <v>0</v>
      </c>
      <c r="H82" s="21">
        <f t="shared" si="23"/>
        <v>0</v>
      </c>
      <c r="I82" s="15">
        <f t="shared" si="24"/>
        <v>600000</v>
      </c>
      <c r="J82" s="21">
        <f t="shared" si="25"/>
        <v>1</v>
      </c>
      <c r="K82" s="128">
        <v>600000</v>
      </c>
    </row>
    <row r="83" spans="1:11" s="7" customFormat="1" ht="30" x14ac:dyDescent="0.25">
      <c r="A83" s="12">
        <v>2</v>
      </c>
      <c r="B83" s="102" t="s">
        <v>419</v>
      </c>
      <c r="C83" s="137">
        <v>1</v>
      </c>
      <c r="D83" s="137" t="s">
        <v>61</v>
      </c>
      <c r="E83" s="128">
        <v>6000000</v>
      </c>
      <c r="F83" s="32"/>
      <c r="G83" s="15">
        <f t="shared" si="26"/>
        <v>0</v>
      </c>
      <c r="H83" s="21">
        <f t="shared" si="23"/>
        <v>0</v>
      </c>
      <c r="I83" s="15">
        <f t="shared" si="24"/>
        <v>6000000</v>
      </c>
      <c r="J83" s="21">
        <f t="shared" si="25"/>
        <v>1</v>
      </c>
      <c r="K83" s="128">
        <v>6000000</v>
      </c>
    </row>
    <row r="84" spans="1:11" s="7" customFormat="1" ht="30" x14ac:dyDescent="0.25">
      <c r="A84" s="12">
        <v>3</v>
      </c>
      <c r="B84" s="102" t="s">
        <v>421</v>
      </c>
      <c r="C84" s="136">
        <v>1</v>
      </c>
      <c r="D84" s="137" t="s">
        <v>396</v>
      </c>
      <c r="E84" s="128">
        <v>2000000</v>
      </c>
      <c r="F84" s="32"/>
      <c r="G84" s="15">
        <f t="shared" si="26"/>
        <v>0</v>
      </c>
      <c r="H84" s="21">
        <f t="shared" si="23"/>
        <v>0</v>
      </c>
      <c r="I84" s="15">
        <f t="shared" si="24"/>
        <v>2000000</v>
      </c>
      <c r="J84" s="21">
        <f t="shared" si="25"/>
        <v>1</v>
      </c>
      <c r="K84" s="128">
        <v>2000000</v>
      </c>
    </row>
    <row r="85" spans="1:11" s="7" customFormat="1" x14ac:dyDescent="0.25">
      <c r="A85" s="12">
        <v>4</v>
      </c>
      <c r="B85" s="133" t="s">
        <v>422</v>
      </c>
      <c r="C85" s="120">
        <v>12</v>
      </c>
      <c r="D85" s="127" t="s">
        <v>395</v>
      </c>
      <c r="E85" s="128">
        <v>5040000</v>
      </c>
      <c r="F85" s="32"/>
      <c r="G85" s="15">
        <f t="shared" si="26"/>
        <v>0</v>
      </c>
      <c r="H85" s="21">
        <f t="shared" si="23"/>
        <v>0</v>
      </c>
      <c r="I85" s="15">
        <f t="shared" si="24"/>
        <v>5040000</v>
      </c>
      <c r="J85" s="21">
        <f t="shared" si="25"/>
        <v>1</v>
      </c>
      <c r="K85" s="128">
        <v>5040000</v>
      </c>
    </row>
    <row r="86" spans="1:11" s="7" customFormat="1" x14ac:dyDescent="0.25">
      <c r="A86" s="12">
        <v>5</v>
      </c>
      <c r="B86" s="102" t="s">
        <v>423</v>
      </c>
      <c r="C86" s="120">
        <v>1</v>
      </c>
      <c r="D86" s="127" t="s">
        <v>396</v>
      </c>
      <c r="E86" s="138">
        <v>3000000</v>
      </c>
      <c r="F86" s="32"/>
      <c r="G86" s="15">
        <f t="shared" si="26"/>
        <v>0</v>
      </c>
      <c r="H86" s="21">
        <f t="shared" si="23"/>
        <v>0</v>
      </c>
      <c r="I86" s="15">
        <f t="shared" si="24"/>
        <v>3000000</v>
      </c>
      <c r="J86" s="21">
        <f t="shared" si="25"/>
        <v>1</v>
      </c>
      <c r="K86" s="138">
        <v>3000000</v>
      </c>
    </row>
    <row r="87" spans="1:11" s="7" customFormat="1" ht="30" x14ac:dyDescent="0.25">
      <c r="A87" s="12">
        <v>6</v>
      </c>
      <c r="B87" s="102" t="s">
        <v>424</v>
      </c>
      <c r="C87" s="120">
        <v>1</v>
      </c>
      <c r="D87" s="127" t="s">
        <v>396</v>
      </c>
      <c r="E87" s="138">
        <v>1510000</v>
      </c>
      <c r="F87" s="32"/>
      <c r="G87" s="15">
        <f t="shared" si="26"/>
        <v>0</v>
      </c>
      <c r="H87" s="21">
        <f t="shared" si="23"/>
        <v>0</v>
      </c>
      <c r="I87" s="15">
        <f t="shared" si="24"/>
        <v>1510000</v>
      </c>
      <c r="J87" s="21">
        <f t="shared" si="25"/>
        <v>1</v>
      </c>
      <c r="K87" s="138">
        <v>1510000</v>
      </c>
    </row>
    <row r="88" spans="1:11" s="7" customFormat="1" x14ac:dyDescent="0.25">
      <c r="A88" s="12">
        <v>7</v>
      </c>
      <c r="B88" s="102" t="s">
        <v>425</v>
      </c>
      <c r="C88" s="120">
        <v>1</v>
      </c>
      <c r="D88" s="127" t="s">
        <v>61</v>
      </c>
      <c r="E88" s="128">
        <v>2000000</v>
      </c>
      <c r="F88" s="32"/>
      <c r="G88" s="15">
        <f t="shared" si="26"/>
        <v>0</v>
      </c>
      <c r="H88" s="21">
        <f t="shared" si="23"/>
        <v>0</v>
      </c>
      <c r="I88" s="15">
        <f t="shared" si="24"/>
        <v>2000000</v>
      </c>
      <c r="J88" s="21">
        <f t="shared" si="25"/>
        <v>1</v>
      </c>
      <c r="K88" s="128">
        <v>2000000</v>
      </c>
    </row>
    <row r="89" spans="1:11" s="7" customFormat="1" x14ac:dyDescent="0.25">
      <c r="A89" s="12">
        <v>8</v>
      </c>
      <c r="B89" s="102" t="s">
        <v>426</v>
      </c>
      <c r="C89" s="120">
        <v>16</v>
      </c>
      <c r="D89" s="127" t="s">
        <v>394</v>
      </c>
      <c r="E89" s="128">
        <v>4000000</v>
      </c>
      <c r="F89" s="32"/>
      <c r="G89" s="15">
        <f t="shared" si="26"/>
        <v>0</v>
      </c>
      <c r="H89" s="21">
        <f t="shared" si="23"/>
        <v>0</v>
      </c>
      <c r="I89" s="15">
        <f t="shared" si="24"/>
        <v>4000000</v>
      </c>
      <c r="J89" s="21">
        <f t="shared" si="25"/>
        <v>1</v>
      </c>
      <c r="K89" s="128">
        <v>4000000</v>
      </c>
    </row>
    <row r="90" spans="1:11" s="7" customFormat="1" ht="30" x14ac:dyDescent="0.25">
      <c r="A90" s="12">
        <v>9</v>
      </c>
      <c r="B90" s="102" t="s">
        <v>427</v>
      </c>
      <c r="C90" s="120">
        <v>1</v>
      </c>
      <c r="D90" s="127" t="s">
        <v>396</v>
      </c>
      <c r="E90" s="128">
        <v>3850000</v>
      </c>
      <c r="F90" s="32"/>
      <c r="G90" s="15">
        <f t="shared" si="26"/>
        <v>0</v>
      </c>
      <c r="H90" s="21">
        <f t="shared" si="23"/>
        <v>0</v>
      </c>
      <c r="I90" s="15">
        <f t="shared" si="24"/>
        <v>3850000</v>
      </c>
      <c r="J90" s="21">
        <f t="shared" si="25"/>
        <v>1</v>
      </c>
      <c r="K90" s="128">
        <v>3850000</v>
      </c>
    </row>
    <row r="91" spans="1:11" s="7" customFormat="1" x14ac:dyDescent="0.25">
      <c r="A91" s="12">
        <v>10</v>
      </c>
      <c r="B91" s="98" t="s">
        <v>428</v>
      </c>
      <c r="C91" s="125">
        <v>1</v>
      </c>
      <c r="D91" s="127" t="s">
        <v>396</v>
      </c>
      <c r="E91" s="128">
        <v>1000000</v>
      </c>
      <c r="F91" s="32"/>
      <c r="G91" s="15">
        <f t="shared" si="26"/>
        <v>0</v>
      </c>
      <c r="H91" s="21">
        <f t="shared" si="23"/>
        <v>0</v>
      </c>
      <c r="I91" s="15">
        <f t="shared" si="24"/>
        <v>1000000</v>
      </c>
      <c r="J91" s="21">
        <f t="shared" si="25"/>
        <v>1</v>
      </c>
      <c r="K91" s="128">
        <v>1000000</v>
      </c>
    </row>
    <row r="92" spans="1:11" s="7" customFormat="1" ht="30" x14ac:dyDescent="0.25">
      <c r="A92" s="12">
        <v>11</v>
      </c>
      <c r="B92" s="98" t="s">
        <v>429</v>
      </c>
      <c r="C92" s="125">
        <v>1</v>
      </c>
      <c r="D92" s="127" t="s">
        <v>396</v>
      </c>
      <c r="E92" s="128">
        <v>1000000</v>
      </c>
      <c r="F92" s="32"/>
      <c r="G92" s="15">
        <f t="shared" si="26"/>
        <v>0</v>
      </c>
      <c r="H92" s="21">
        <f t="shared" si="23"/>
        <v>0</v>
      </c>
      <c r="I92" s="15">
        <f t="shared" si="24"/>
        <v>1000000</v>
      </c>
      <c r="J92" s="21">
        <f t="shared" si="25"/>
        <v>1</v>
      </c>
      <c r="K92" s="128">
        <v>1000000</v>
      </c>
    </row>
    <row r="93" spans="1:11" s="7" customFormat="1" ht="16.5" x14ac:dyDescent="0.25">
      <c r="A93" s="12">
        <v>12</v>
      </c>
      <c r="B93" s="59"/>
      <c r="C93" s="97"/>
      <c r="D93" s="97"/>
      <c r="E93" s="126"/>
      <c r="F93" s="32"/>
      <c r="G93" s="15"/>
      <c r="H93" s="21"/>
      <c r="I93" s="15"/>
      <c r="J93" s="21"/>
      <c r="K93" s="25"/>
    </row>
    <row r="94" spans="1:11" s="7" customFormat="1" ht="16.5" x14ac:dyDescent="0.25">
      <c r="A94" s="12"/>
      <c r="B94" s="46"/>
      <c r="C94" s="14"/>
      <c r="D94" s="14"/>
      <c r="E94" s="15"/>
      <c r="F94" s="32"/>
      <c r="G94" s="15"/>
      <c r="H94" s="21"/>
      <c r="I94" s="15"/>
      <c r="J94" s="21"/>
      <c r="K94" s="25"/>
    </row>
    <row r="95" spans="1:11" s="7" customFormat="1" ht="30" x14ac:dyDescent="0.25">
      <c r="A95" s="12">
        <v>7</v>
      </c>
      <c r="B95" s="13" t="s">
        <v>19</v>
      </c>
      <c r="C95" s="14"/>
      <c r="D95" s="14"/>
      <c r="E95" s="15">
        <f>SUM(E96:E103)</f>
        <v>45000000</v>
      </c>
      <c r="F95" s="32"/>
      <c r="G95" s="15">
        <f>SUM(G96:G103)</f>
        <v>0</v>
      </c>
      <c r="H95" s="21">
        <f t="shared" ref="H95:H103" si="27">G95/E95*100%</f>
        <v>0</v>
      </c>
      <c r="I95" s="15">
        <f t="shared" ref="I95:I103" si="28">E95-G95</f>
        <v>45000000</v>
      </c>
      <c r="J95" s="21">
        <f t="shared" ref="J95:J103" si="29">100%-H95</f>
        <v>1</v>
      </c>
      <c r="K95" s="15">
        <f>SUM(K96:K103)</f>
        <v>45000000</v>
      </c>
    </row>
    <row r="96" spans="1:11" s="7" customFormat="1" x14ac:dyDescent="0.25">
      <c r="A96" s="12">
        <v>1</v>
      </c>
      <c r="B96" s="43" t="s">
        <v>96</v>
      </c>
      <c r="C96" s="36">
        <v>1</v>
      </c>
      <c r="D96" s="36" t="s">
        <v>61</v>
      </c>
      <c r="E96" s="37">
        <v>1000000</v>
      </c>
      <c r="F96" s="32"/>
      <c r="G96" s="15">
        <f t="shared" ref="G96:G103" si="30">SUM(G97:G106)</f>
        <v>0</v>
      </c>
      <c r="H96" s="21">
        <f t="shared" si="27"/>
        <v>0</v>
      </c>
      <c r="I96" s="15">
        <f t="shared" si="28"/>
        <v>1000000</v>
      </c>
      <c r="J96" s="21">
        <f t="shared" si="29"/>
        <v>1</v>
      </c>
      <c r="K96" s="37">
        <v>1000000</v>
      </c>
    </row>
    <row r="97" spans="1:11" s="7" customFormat="1" x14ac:dyDescent="0.25">
      <c r="A97" s="12">
        <v>2</v>
      </c>
      <c r="B97" s="43" t="s">
        <v>97</v>
      </c>
      <c r="C97" s="36">
        <v>24</v>
      </c>
      <c r="D97" s="36" t="s">
        <v>61</v>
      </c>
      <c r="E97" s="37">
        <v>6000000</v>
      </c>
      <c r="F97" s="32"/>
      <c r="G97" s="15">
        <f t="shared" si="30"/>
        <v>0</v>
      </c>
      <c r="H97" s="21">
        <f t="shared" si="27"/>
        <v>0</v>
      </c>
      <c r="I97" s="15">
        <f t="shared" si="28"/>
        <v>6000000</v>
      </c>
      <c r="J97" s="21">
        <f t="shared" si="29"/>
        <v>1</v>
      </c>
      <c r="K97" s="37">
        <v>6000000</v>
      </c>
    </row>
    <row r="98" spans="1:11" s="7" customFormat="1" x14ac:dyDescent="0.25">
      <c r="A98" s="12">
        <v>3</v>
      </c>
      <c r="B98" s="43" t="s">
        <v>98</v>
      </c>
      <c r="C98" s="36">
        <v>1</v>
      </c>
      <c r="D98" s="36" t="s">
        <v>61</v>
      </c>
      <c r="E98" s="37">
        <v>675000</v>
      </c>
      <c r="F98" s="32"/>
      <c r="G98" s="15">
        <f t="shared" si="30"/>
        <v>0</v>
      </c>
      <c r="H98" s="21">
        <f t="shared" si="27"/>
        <v>0</v>
      </c>
      <c r="I98" s="15">
        <f t="shared" si="28"/>
        <v>675000</v>
      </c>
      <c r="J98" s="21">
        <f t="shared" si="29"/>
        <v>1</v>
      </c>
      <c r="K98" s="37">
        <v>675000</v>
      </c>
    </row>
    <row r="99" spans="1:11" s="7" customFormat="1" x14ac:dyDescent="0.25">
      <c r="A99" s="12">
        <v>4</v>
      </c>
      <c r="B99" s="43" t="s">
        <v>99</v>
      </c>
      <c r="C99" s="36">
        <v>6</v>
      </c>
      <c r="D99" s="36" t="s">
        <v>63</v>
      </c>
      <c r="E99" s="37">
        <v>15000000</v>
      </c>
      <c r="F99" s="32"/>
      <c r="G99" s="15">
        <f t="shared" si="30"/>
        <v>0</v>
      </c>
      <c r="H99" s="21">
        <f t="shared" si="27"/>
        <v>0</v>
      </c>
      <c r="I99" s="15">
        <f t="shared" si="28"/>
        <v>15000000</v>
      </c>
      <c r="J99" s="21">
        <f t="shared" si="29"/>
        <v>1</v>
      </c>
      <c r="K99" s="37">
        <v>15000000</v>
      </c>
    </row>
    <row r="100" spans="1:11" s="7" customFormat="1" x14ac:dyDescent="0.25">
      <c r="A100" s="12">
        <v>5</v>
      </c>
      <c r="B100" s="43" t="s">
        <v>100</v>
      </c>
      <c r="C100" s="36">
        <v>1</v>
      </c>
      <c r="D100" s="36" t="s">
        <v>63</v>
      </c>
      <c r="E100" s="37">
        <v>10000000</v>
      </c>
      <c r="F100" s="32"/>
      <c r="G100" s="15">
        <f t="shared" si="30"/>
        <v>0</v>
      </c>
      <c r="H100" s="21">
        <f t="shared" si="27"/>
        <v>0</v>
      </c>
      <c r="I100" s="15">
        <f t="shared" si="28"/>
        <v>10000000</v>
      </c>
      <c r="J100" s="21">
        <f t="shared" si="29"/>
        <v>1</v>
      </c>
      <c r="K100" s="37">
        <v>10000000</v>
      </c>
    </row>
    <row r="101" spans="1:11" s="7" customFormat="1" x14ac:dyDescent="0.25">
      <c r="A101" s="12">
        <v>6</v>
      </c>
      <c r="B101" s="43" t="s">
        <v>101</v>
      </c>
      <c r="C101" s="36">
        <v>7</v>
      </c>
      <c r="D101" s="36" t="s">
        <v>63</v>
      </c>
      <c r="E101" s="37">
        <v>4550000</v>
      </c>
      <c r="F101" s="32"/>
      <c r="G101" s="15">
        <f t="shared" si="30"/>
        <v>0</v>
      </c>
      <c r="H101" s="21">
        <f t="shared" si="27"/>
        <v>0</v>
      </c>
      <c r="I101" s="15">
        <f t="shared" si="28"/>
        <v>4550000</v>
      </c>
      <c r="J101" s="21">
        <f t="shared" si="29"/>
        <v>1</v>
      </c>
      <c r="K101" s="37">
        <v>4550000</v>
      </c>
    </row>
    <row r="102" spans="1:11" s="7" customFormat="1" x14ac:dyDescent="0.25">
      <c r="A102" s="12">
        <v>7</v>
      </c>
      <c r="B102" s="43" t="s">
        <v>102</v>
      </c>
      <c r="C102" s="36">
        <v>40</v>
      </c>
      <c r="D102" s="36" t="s">
        <v>63</v>
      </c>
      <c r="E102" s="37">
        <v>6000000</v>
      </c>
      <c r="F102" s="32"/>
      <c r="G102" s="15">
        <f t="shared" si="30"/>
        <v>0</v>
      </c>
      <c r="H102" s="21">
        <f t="shared" si="27"/>
        <v>0</v>
      </c>
      <c r="I102" s="15">
        <f t="shared" si="28"/>
        <v>6000000</v>
      </c>
      <c r="J102" s="21">
        <f t="shared" si="29"/>
        <v>1</v>
      </c>
      <c r="K102" s="37">
        <v>6000000</v>
      </c>
    </row>
    <row r="103" spans="1:11" s="7" customFormat="1" x14ac:dyDescent="0.25">
      <c r="A103" s="12">
        <v>8</v>
      </c>
      <c r="B103" s="43" t="s">
        <v>816</v>
      </c>
      <c r="C103" s="36">
        <v>1</v>
      </c>
      <c r="D103" s="36" t="s">
        <v>61</v>
      </c>
      <c r="E103" s="37">
        <v>1775000</v>
      </c>
      <c r="F103" s="32"/>
      <c r="G103" s="15">
        <f t="shared" si="30"/>
        <v>0</v>
      </c>
      <c r="H103" s="21">
        <f t="shared" si="27"/>
        <v>0</v>
      </c>
      <c r="I103" s="15">
        <f t="shared" si="28"/>
        <v>1775000</v>
      </c>
      <c r="J103" s="21">
        <f t="shared" si="29"/>
        <v>1</v>
      </c>
      <c r="K103" s="37">
        <v>1775000</v>
      </c>
    </row>
    <row r="104" spans="1:11" s="7" customFormat="1" x14ac:dyDescent="0.25">
      <c r="A104" s="12"/>
      <c r="B104" s="13"/>
      <c r="C104" s="14"/>
      <c r="D104" s="14"/>
      <c r="E104" s="15"/>
      <c r="F104" s="32"/>
      <c r="G104" s="15"/>
      <c r="H104" s="21"/>
      <c r="I104" s="15"/>
      <c r="J104" s="21"/>
      <c r="K104" s="25"/>
    </row>
    <row r="105" spans="1:11" s="7" customFormat="1" ht="30" x14ac:dyDescent="0.25">
      <c r="A105" s="12">
        <v>7</v>
      </c>
      <c r="B105" s="95" t="s">
        <v>20</v>
      </c>
      <c r="C105" s="39"/>
      <c r="D105" s="129"/>
      <c r="E105" s="130">
        <f>SUM(E106:E116)</f>
        <v>30000000</v>
      </c>
      <c r="F105" s="32"/>
      <c r="G105" s="15">
        <f>SUM(G106:G116)</f>
        <v>0</v>
      </c>
      <c r="H105" s="21">
        <f t="shared" ref="H105:H116" si="31">G105/E105*100%</f>
        <v>0</v>
      </c>
      <c r="I105" s="15">
        <f t="shared" ref="I105:I116" si="32">E105-G105</f>
        <v>30000000</v>
      </c>
      <c r="J105" s="21">
        <f t="shared" ref="J105:J116" si="33">100%-H105</f>
        <v>1</v>
      </c>
      <c r="K105" s="130">
        <f>SUM(K106:K116)</f>
        <v>30000000</v>
      </c>
    </row>
    <row r="106" spans="1:11" s="7" customFormat="1" ht="30" x14ac:dyDescent="0.25">
      <c r="A106" s="12">
        <v>1</v>
      </c>
      <c r="B106" s="102" t="s">
        <v>430</v>
      </c>
      <c r="C106" s="136">
        <v>1</v>
      </c>
      <c r="D106" s="127" t="s">
        <v>396</v>
      </c>
      <c r="E106" s="128">
        <v>6000000</v>
      </c>
      <c r="F106" s="32"/>
      <c r="G106" s="15">
        <f t="shared" ref="G106:G116" si="34">SUM(G107:G116)</f>
        <v>0</v>
      </c>
      <c r="H106" s="21">
        <f t="shared" si="31"/>
        <v>0</v>
      </c>
      <c r="I106" s="15">
        <f t="shared" si="32"/>
        <v>6000000</v>
      </c>
      <c r="J106" s="21">
        <f t="shared" si="33"/>
        <v>1</v>
      </c>
      <c r="K106" s="128">
        <v>6000000</v>
      </c>
    </row>
    <row r="107" spans="1:11" s="7" customFormat="1" ht="30" x14ac:dyDescent="0.25">
      <c r="A107" s="12">
        <v>2</v>
      </c>
      <c r="B107" s="102" t="s">
        <v>431</v>
      </c>
      <c r="C107" s="136">
        <v>1</v>
      </c>
      <c r="D107" s="127" t="s">
        <v>396</v>
      </c>
      <c r="E107" s="128">
        <v>2000000</v>
      </c>
      <c r="F107" s="32"/>
      <c r="G107" s="15">
        <f t="shared" si="34"/>
        <v>0</v>
      </c>
      <c r="H107" s="21">
        <f t="shared" si="31"/>
        <v>0</v>
      </c>
      <c r="I107" s="15">
        <f t="shared" si="32"/>
        <v>2000000</v>
      </c>
      <c r="J107" s="21">
        <f t="shared" si="33"/>
        <v>1</v>
      </c>
      <c r="K107" s="128">
        <v>2000000</v>
      </c>
    </row>
    <row r="108" spans="1:11" s="7" customFormat="1" x14ac:dyDescent="0.25">
      <c r="A108" s="12">
        <v>3</v>
      </c>
      <c r="B108" s="100" t="s">
        <v>432</v>
      </c>
      <c r="C108" s="136">
        <v>1</v>
      </c>
      <c r="D108" s="127" t="s">
        <v>61</v>
      </c>
      <c r="E108" s="128">
        <v>600000</v>
      </c>
      <c r="F108" s="32"/>
      <c r="G108" s="15">
        <f t="shared" si="34"/>
        <v>0</v>
      </c>
      <c r="H108" s="21">
        <f t="shared" si="31"/>
        <v>0</v>
      </c>
      <c r="I108" s="15">
        <f t="shared" si="32"/>
        <v>600000</v>
      </c>
      <c r="J108" s="21">
        <f t="shared" si="33"/>
        <v>1</v>
      </c>
      <c r="K108" s="128">
        <v>600000</v>
      </c>
    </row>
    <row r="109" spans="1:11" s="7" customFormat="1" x14ac:dyDescent="0.25">
      <c r="A109" s="12">
        <v>4</v>
      </c>
      <c r="B109" s="100" t="s">
        <v>433</v>
      </c>
      <c r="C109" s="136">
        <v>21</v>
      </c>
      <c r="D109" s="127" t="s">
        <v>398</v>
      </c>
      <c r="E109" s="128">
        <v>8820000</v>
      </c>
      <c r="F109" s="32"/>
      <c r="G109" s="15">
        <f t="shared" si="34"/>
        <v>0</v>
      </c>
      <c r="H109" s="21">
        <f t="shared" si="31"/>
        <v>0</v>
      </c>
      <c r="I109" s="15">
        <f t="shared" si="32"/>
        <v>8820000</v>
      </c>
      <c r="J109" s="21">
        <f t="shared" si="33"/>
        <v>1</v>
      </c>
      <c r="K109" s="128">
        <v>8820000</v>
      </c>
    </row>
    <row r="110" spans="1:11" s="7" customFormat="1" ht="30" x14ac:dyDescent="0.25">
      <c r="A110" s="12">
        <v>5</v>
      </c>
      <c r="B110" s="102" t="s">
        <v>434</v>
      </c>
      <c r="C110" s="136">
        <v>1</v>
      </c>
      <c r="D110" s="127" t="s">
        <v>61</v>
      </c>
      <c r="E110" s="128">
        <v>1240000</v>
      </c>
      <c r="F110" s="32"/>
      <c r="G110" s="15">
        <f t="shared" si="34"/>
        <v>0</v>
      </c>
      <c r="H110" s="21">
        <f t="shared" si="31"/>
        <v>0</v>
      </c>
      <c r="I110" s="15">
        <f t="shared" si="32"/>
        <v>1240000</v>
      </c>
      <c r="J110" s="21">
        <f t="shared" si="33"/>
        <v>1</v>
      </c>
      <c r="K110" s="128">
        <v>1240000</v>
      </c>
    </row>
    <row r="111" spans="1:11" s="7" customFormat="1" x14ac:dyDescent="0.25">
      <c r="A111" s="12">
        <v>6</v>
      </c>
      <c r="B111" s="103" t="s">
        <v>793</v>
      </c>
      <c r="C111" s="99">
        <v>10</v>
      </c>
      <c r="D111" s="127" t="s">
        <v>397</v>
      </c>
      <c r="E111" s="128">
        <v>2500000</v>
      </c>
      <c r="F111" s="32"/>
      <c r="G111" s="15">
        <f t="shared" si="34"/>
        <v>0</v>
      </c>
      <c r="H111" s="21">
        <f t="shared" si="31"/>
        <v>0</v>
      </c>
      <c r="I111" s="15">
        <f t="shared" si="32"/>
        <v>2500000</v>
      </c>
      <c r="J111" s="21">
        <f t="shared" si="33"/>
        <v>1</v>
      </c>
      <c r="K111" s="128">
        <v>2500000</v>
      </c>
    </row>
    <row r="112" spans="1:11" s="7" customFormat="1" x14ac:dyDescent="0.25">
      <c r="A112" s="12">
        <v>7</v>
      </c>
      <c r="B112" s="101" t="s">
        <v>435</v>
      </c>
      <c r="C112" s="99">
        <v>1</v>
      </c>
      <c r="D112" s="127" t="s">
        <v>61</v>
      </c>
      <c r="E112" s="128">
        <v>3000000</v>
      </c>
      <c r="F112" s="32"/>
      <c r="G112" s="15">
        <f t="shared" si="34"/>
        <v>0</v>
      </c>
      <c r="H112" s="21">
        <f t="shared" si="31"/>
        <v>0</v>
      </c>
      <c r="I112" s="15">
        <f t="shared" si="32"/>
        <v>3000000</v>
      </c>
      <c r="J112" s="21">
        <f t="shared" si="33"/>
        <v>1</v>
      </c>
      <c r="K112" s="128">
        <v>3000000</v>
      </c>
    </row>
    <row r="113" spans="1:11" s="7" customFormat="1" x14ac:dyDescent="0.25">
      <c r="A113" s="12">
        <v>8</v>
      </c>
      <c r="B113" s="101" t="s">
        <v>436</v>
      </c>
      <c r="C113" s="99">
        <v>1</v>
      </c>
      <c r="D113" s="127" t="s">
        <v>61</v>
      </c>
      <c r="E113" s="128">
        <v>2000000</v>
      </c>
      <c r="F113" s="32"/>
      <c r="G113" s="15">
        <f t="shared" si="34"/>
        <v>0</v>
      </c>
      <c r="H113" s="21">
        <f t="shared" si="31"/>
        <v>0</v>
      </c>
      <c r="I113" s="15">
        <f t="shared" si="32"/>
        <v>2000000</v>
      </c>
      <c r="J113" s="21">
        <f t="shared" si="33"/>
        <v>1</v>
      </c>
      <c r="K113" s="128">
        <v>2000000</v>
      </c>
    </row>
    <row r="114" spans="1:11" s="7" customFormat="1" ht="30" x14ac:dyDescent="0.25">
      <c r="A114" s="12">
        <v>9</v>
      </c>
      <c r="B114" s="102" t="s">
        <v>437</v>
      </c>
      <c r="C114" s="99">
        <v>1</v>
      </c>
      <c r="D114" s="127" t="s">
        <v>61</v>
      </c>
      <c r="E114" s="128">
        <v>1040000</v>
      </c>
      <c r="F114" s="32"/>
      <c r="G114" s="15">
        <f t="shared" si="34"/>
        <v>0</v>
      </c>
      <c r="H114" s="21">
        <f t="shared" si="31"/>
        <v>0</v>
      </c>
      <c r="I114" s="15">
        <f t="shared" si="32"/>
        <v>1040000</v>
      </c>
      <c r="J114" s="21">
        <f t="shared" si="33"/>
        <v>1</v>
      </c>
      <c r="K114" s="128">
        <v>1040000</v>
      </c>
    </row>
    <row r="115" spans="1:11" s="7" customFormat="1" ht="30" x14ac:dyDescent="0.25">
      <c r="A115" s="12">
        <v>10</v>
      </c>
      <c r="B115" s="102" t="s">
        <v>438</v>
      </c>
      <c r="C115" s="99">
        <v>3</v>
      </c>
      <c r="D115" s="127" t="s">
        <v>394</v>
      </c>
      <c r="E115" s="128">
        <v>1800000</v>
      </c>
      <c r="F115" s="32"/>
      <c r="G115" s="15">
        <f t="shared" si="34"/>
        <v>0</v>
      </c>
      <c r="H115" s="21">
        <f t="shared" si="31"/>
        <v>0</v>
      </c>
      <c r="I115" s="15">
        <f t="shared" si="32"/>
        <v>1800000</v>
      </c>
      <c r="J115" s="21">
        <f t="shared" si="33"/>
        <v>1</v>
      </c>
      <c r="K115" s="128">
        <v>1800000</v>
      </c>
    </row>
    <row r="116" spans="1:11" s="7" customFormat="1" x14ac:dyDescent="0.25">
      <c r="A116" s="12">
        <v>11</v>
      </c>
      <c r="B116" s="98" t="s">
        <v>439</v>
      </c>
      <c r="C116" s="99">
        <v>1</v>
      </c>
      <c r="D116" s="127" t="s">
        <v>61</v>
      </c>
      <c r="E116" s="128">
        <v>1000000</v>
      </c>
      <c r="F116" s="32"/>
      <c r="G116" s="15">
        <f t="shared" si="34"/>
        <v>0</v>
      </c>
      <c r="H116" s="21">
        <f t="shared" si="31"/>
        <v>0</v>
      </c>
      <c r="I116" s="15">
        <f t="shared" si="32"/>
        <v>1000000</v>
      </c>
      <c r="J116" s="21">
        <f t="shared" si="33"/>
        <v>1</v>
      </c>
      <c r="K116" s="128">
        <v>1000000</v>
      </c>
    </row>
    <row r="117" spans="1:11" s="7" customFormat="1" ht="16.5" x14ac:dyDescent="0.25">
      <c r="A117" s="12">
        <v>12</v>
      </c>
      <c r="B117" s="59"/>
      <c r="C117" s="97"/>
      <c r="D117" s="14"/>
      <c r="E117" s="15"/>
      <c r="F117" s="32"/>
      <c r="G117" s="15"/>
      <c r="H117" s="21"/>
      <c r="I117" s="15"/>
      <c r="J117" s="21"/>
      <c r="K117" s="25"/>
    </row>
    <row r="118" spans="1:11" s="7" customFormat="1" x14ac:dyDescent="0.25">
      <c r="A118" s="12"/>
      <c r="B118" s="13"/>
      <c r="C118" s="14"/>
      <c r="D118" s="14"/>
      <c r="E118" s="15"/>
      <c r="F118" s="32"/>
      <c r="G118" s="15"/>
      <c r="H118" s="21"/>
      <c r="I118" s="15"/>
      <c r="J118" s="21"/>
      <c r="K118" s="25"/>
    </row>
    <row r="119" spans="1:11" s="7" customFormat="1" ht="30" x14ac:dyDescent="0.25">
      <c r="A119" s="12">
        <v>8</v>
      </c>
      <c r="B119" s="13" t="s">
        <v>19</v>
      </c>
      <c r="C119" s="14"/>
      <c r="D119" s="14"/>
      <c r="E119" s="15">
        <f>SUM(E120:E127)</f>
        <v>45000000</v>
      </c>
      <c r="F119" s="32"/>
      <c r="G119" s="15">
        <f>SUM(G120:G127)</f>
        <v>0</v>
      </c>
      <c r="H119" s="21">
        <f t="shared" ref="H119:H127" si="35">G119/E119*100%</f>
        <v>0</v>
      </c>
      <c r="I119" s="15">
        <f t="shared" ref="I119:I127" si="36">E119-G119</f>
        <v>45000000</v>
      </c>
      <c r="J119" s="21">
        <f t="shared" ref="J119:J127" si="37">100%-H119</f>
        <v>1</v>
      </c>
      <c r="K119" s="15">
        <f>SUM(K120:K127)</f>
        <v>45000000</v>
      </c>
    </row>
    <row r="120" spans="1:11" s="7" customFormat="1" x14ac:dyDescent="0.25">
      <c r="A120" s="12">
        <v>1</v>
      </c>
      <c r="B120" s="43" t="s">
        <v>103</v>
      </c>
      <c r="C120" s="36">
        <v>1</v>
      </c>
      <c r="D120" s="36" t="s">
        <v>61</v>
      </c>
      <c r="E120" s="37">
        <v>1000000</v>
      </c>
      <c r="F120" s="32"/>
      <c r="G120" s="15">
        <f t="shared" ref="G120:G127" si="38">SUM(G121:G130)</f>
        <v>0</v>
      </c>
      <c r="H120" s="21">
        <f t="shared" si="35"/>
        <v>0</v>
      </c>
      <c r="I120" s="15">
        <f t="shared" si="36"/>
        <v>1000000</v>
      </c>
      <c r="J120" s="21">
        <f t="shared" si="37"/>
        <v>1</v>
      </c>
      <c r="K120" s="37">
        <v>1000000</v>
      </c>
    </row>
    <row r="121" spans="1:11" s="7" customFormat="1" x14ac:dyDescent="0.25">
      <c r="A121" s="12">
        <v>2</v>
      </c>
      <c r="B121" s="43" t="s">
        <v>104</v>
      </c>
      <c r="C121" s="36">
        <v>24</v>
      </c>
      <c r="D121" s="36" t="s">
        <v>61</v>
      </c>
      <c r="E121" s="37">
        <v>6000000</v>
      </c>
      <c r="F121" s="32"/>
      <c r="G121" s="15">
        <f t="shared" si="38"/>
        <v>0</v>
      </c>
      <c r="H121" s="21">
        <f t="shared" si="35"/>
        <v>0</v>
      </c>
      <c r="I121" s="15">
        <f t="shared" si="36"/>
        <v>6000000</v>
      </c>
      <c r="J121" s="21">
        <f t="shared" si="37"/>
        <v>1</v>
      </c>
      <c r="K121" s="37">
        <v>6000000</v>
      </c>
    </row>
    <row r="122" spans="1:11" s="7" customFormat="1" x14ac:dyDescent="0.25">
      <c r="A122" s="12">
        <v>3</v>
      </c>
      <c r="B122" s="43" t="s">
        <v>105</v>
      </c>
      <c r="C122" s="36">
        <v>1</v>
      </c>
      <c r="D122" s="36" t="s">
        <v>61</v>
      </c>
      <c r="E122" s="37">
        <v>675000</v>
      </c>
      <c r="F122" s="32"/>
      <c r="G122" s="15">
        <f t="shared" si="38"/>
        <v>0</v>
      </c>
      <c r="H122" s="21">
        <f t="shared" si="35"/>
        <v>0</v>
      </c>
      <c r="I122" s="15">
        <f t="shared" si="36"/>
        <v>675000</v>
      </c>
      <c r="J122" s="21">
        <f t="shared" si="37"/>
        <v>1</v>
      </c>
      <c r="K122" s="37">
        <v>675000</v>
      </c>
    </row>
    <row r="123" spans="1:11" s="7" customFormat="1" x14ac:dyDescent="0.25">
      <c r="A123" s="12">
        <v>4</v>
      </c>
      <c r="B123" s="43" t="s">
        <v>106</v>
      </c>
      <c r="C123" s="36">
        <v>6</v>
      </c>
      <c r="D123" s="36" t="s">
        <v>63</v>
      </c>
      <c r="E123" s="37">
        <v>15000000</v>
      </c>
      <c r="F123" s="32"/>
      <c r="G123" s="15">
        <f t="shared" si="38"/>
        <v>0</v>
      </c>
      <c r="H123" s="21">
        <f t="shared" si="35"/>
        <v>0</v>
      </c>
      <c r="I123" s="15">
        <f t="shared" si="36"/>
        <v>15000000</v>
      </c>
      <c r="J123" s="21">
        <f t="shared" si="37"/>
        <v>1</v>
      </c>
      <c r="K123" s="37">
        <v>15000000</v>
      </c>
    </row>
    <row r="124" spans="1:11" s="7" customFormat="1" x14ac:dyDescent="0.25">
      <c r="A124" s="12">
        <v>5</v>
      </c>
      <c r="B124" s="43" t="s">
        <v>107</v>
      </c>
      <c r="C124" s="36">
        <v>1</v>
      </c>
      <c r="D124" s="36" t="s">
        <v>61</v>
      </c>
      <c r="E124" s="37">
        <v>10000000</v>
      </c>
      <c r="F124" s="32"/>
      <c r="G124" s="15">
        <f t="shared" si="38"/>
        <v>0</v>
      </c>
      <c r="H124" s="21">
        <f t="shared" si="35"/>
        <v>0</v>
      </c>
      <c r="I124" s="15">
        <f t="shared" si="36"/>
        <v>10000000</v>
      </c>
      <c r="J124" s="21">
        <f t="shared" si="37"/>
        <v>1</v>
      </c>
      <c r="K124" s="37">
        <v>10000000</v>
      </c>
    </row>
    <row r="125" spans="1:11" s="7" customFormat="1" x14ac:dyDescent="0.25">
      <c r="A125" s="12">
        <v>6</v>
      </c>
      <c r="B125" s="43" t="s">
        <v>108</v>
      </c>
      <c r="C125" s="36">
        <v>10</v>
      </c>
      <c r="D125" s="36" t="s">
        <v>63</v>
      </c>
      <c r="E125" s="37">
        <v>6500000</v>
      </c>
      <c r="F125" s="32"/>
      <c r="G125" s="15">
        <f t="shared" si="38"/>
        <v>0</v>
      </c>
      <c r="H125" s="21">
        <f t="shared" si="35"/>
        <v>0</v>
      </c>
      <c r="I125" s="15">
        <f t="shared" si="36"/>
        <v>6500000</v>
      </c>
      <c r="J125" s="21">
        <f t="shared" si="37"/>
        <v>1</v>
      </c>
      <c r="K125" s="37">
        <v>6500000</v>
      </c>
    </row>
    <row r="126" spans="1:11" s="7" customFormat="1" x14ac:dyDescent="0.25">
      <c r="A126" s="12">
        <v>7</v>
      </c>
      <c r="B126" s="43" t="s">
        <v>109</v>
      </c>
      <c r="C126" s="36">
        <v>1</v>
      </c>
      <c r="D126" s="36" t="s">
        <v>63</v>
      </c>
      <c r="E126" s="37">
        <v>3200000</v>
      </c>
      <c r="F126" s="32"/>
      <c r="G126" s="15">
        <f t="shared" si="38"/>
        <v>0</v>
      </c>
      <c r="H126" s="21">
        <f t="shared" si="35"/>
        <v>0</v>
      </c>
      <c r="I126" s="15">
        <f t="shared" si="36"/>
        <v>3200000</v>
      </c>
      <c r="J126" s="21">
        <f t="shared" si="37"/>
        <v>1</v>
      </c>
      <c r="K126" s="37">
        <v>3200000</v>
      </c>
    </row>
    <row r="127" spans="1:11" s="7" customFormat="1" x14ac:dyDescent="0.25">
      <c r="A127" s="12">
        <v>8</v>
      </c>
      <c r="B127" s="43" t="s">
        <v>110</v>
      </c>
      <c r="C127" s="36">
        <v>1</v>
      </c>
      <c r="D127" s="36" t="s">
        <v>61</v>
      </c>
      <c r="E127" s="37">
        <v>2625000</v>
      </c>
      <c r="F127" s="32"/>
      <c r="G127" s="15">
        <f t="shared" si="38"/>
        <v>0</v>
      </c>
      <c r="H127" s="21">
        <f t="shared" si="35"/>
        <v>0</v>
      </c>
      <c r="I127" s="15">
        <f t="shared" si="36"/>
        <v>2625000</v>
      </c>
      <c r="J127" s="21">
        <f t="shared" si="37"/>
        <v>1</v>
      </c>
      <c r="K127" s="37">
        <v>2625000</v>
      </c>
    </row>
    <row r="128" spans="1:11" s="7" customFormat="1" x14ac:dyDescent="0.25">
      <c r="A128" s="12"/>
      <c r="B128" s="13"/>
      <c r="C128" s="14"/>
      <c r="D128" s="14"/>
      <c r="E128" s="15"/>
      <c r="F128" s="32"/>
      <c r="G128" s="15"/>
      <c r="H128" s="21"/>
      <c r="I128" s="15"/>
      <c r="J128" s="21"/>
      <c r="K128" s="25"/>
    </row>
    <row r="129" spans="1:11" s="7" customFormat="1" ht="30" x14ac:dyDescent="0.25">
      <c r="A129" s="12">
        <v>9</v>
      </c>
      <c r="B129" s="13" t="s">
        <v>20</v>
      </c>
      <c r="C129" s="39"/>
      <c r="D129" s="14"/>
      <c r="E129" s="15">
        <f>SUM(E130:E140)</f>
        <v>30000000</v>
      </c>
      <c r="F129" s="32"/>
      <c r="G129" s="15">
        <f>SUM(G130:G140)</f>
        <v>0</v>
      </c>
      <c r="H129" s="21">
        <f t="shared" ref="H129:H140" si="39">G129/E129*100%</f>
        <v>0</v>
      </c>
      <c r="I129" s="15">
        <f t="shared" ref="I129:I140" si="40">E129-G129</f>
        <v>30000000</v>
      </c>
      <c r="J129" s="21">
        <f t="shared" ref="J129:J140" si="41">100%-H129</f>
        <v>1</v>
      </c>
      <c r="K129" s="15">
        <f>SUM(K130:K140)</f>
        <v>30000000</v>
      </c>
    </row>
    <row r="130" spans="1:11" s="7" customFormat="1" x14ac:dyDescent="0.25">
      <c r="A130" s="12">
        <v>1</v>
      </c>
      <c r="B130" s="133" t="s">
        <v>440</v>
      </c>
      <c r="C130" s="103">
        <v>1</v>
      </c>
      <c r="D130" s="127" t="s">
        <v>26</v>
      </c>
      <c r="E130" s="128">
        <v>600000</v>
      </c>
      <c r="F130" s="32"/>
      <c r="G130" s="15">
        <f t="shared" ref="G130:G140" si="42">SUM(G131:G140)</f>
        <v>0</v>
      </c>
      <c r="H130" s="21">
        <f t="shared" si="39"/>
        <v>0</v>
      </c>
      <c r="I130" s="15">
        <f t="shared" si="40"/>
        <v>600000</v>
      </c>
      <c r="J130" s="21">
        <f t="shared" si="41"/>
        <v>1</v>
      </c>
      <c r="K130" s="128">
        <v>600000</v>
      </c>
    </row>
    <row r="131" spans="1:11" s="7" customFormat="1" ht="30" x14ac:dyDescent="0.25">
      <c r="A131" s="12">
        <v>2</v>
      </c>
      <c r="B131" s="102" t="s">
        <v>441</v>
      </c>
      <c r="C131" s="99">
        <v>2</v>
      </c>
      <c r="D131" s="127" t="s">
        <v>394</v>
      </c>
      <c r="E131" s="128">
        <v>6000000</v>
      </c>
      <c r="F131" s="32"/>
      <c r="G131" s="15">
        <f t="shared" si="42"/>
        <v>0</v>
      </c>
      <c r="H131" s="21">
        <f t="shared" si="39"/>
        <v>0</v>
      </c>
      <c r="I131" s="15">
        <f t="shared" si="40"/>
        <v>6000000</v>
      </c>
      <c r="J131" s="21">
        <f t="shared" si="41"/>
        <v>1</v>
      </c>
      <c r="K131" s="128">
        <v>6000000</v>
      </c>
    </row>
    <row r="132" spans="1:11" s="7" customFormat="1" x14ac:dyDescent="0.25">
      <c r="A132" s="12">
        <v>3</v>
      </c>
      <c r="B132" s="105" t="s">
        <v>442</v>
      </c>
      <c r="C132" s="99">
        <v>23</v>
      </c>
      <c r="D132" s="127" t="s">
        <v>451</v>
      </c>
      <c r="E132" s="128">
        <v>9660000</v>
      </c>
      <c r="F132" s="32"/>
      <c r="G132" s="15">
        <f t="shared" si="42"/>
        <v>0</v>
      </c>
      <c r="H132" s="21">
        <f t="shared" si="39"/>
        <v>0</v>
      </c>
      <c r="I132" s="15">
        <f t="shared" si="40"/>
        <v>9660000</v>
      </c>
      <c r="J132" s="21">
        <f t="shared" si="41"/>
        <v>1</v>
      </c>
      <c r="K132" s="128">
        <v>9660000</v>
      </c>
    </row>
    <row r="133" spans="1:11" s="7" customFormat="1" ht="30" x14ac:dyDescent="0.25">
      <c r="A133" s="12">
        <v>4</v>
      </c>
      <c r="B133" s="102" t="s">
        <v>443</v>
      </c>
      <c r="C133" s="99">
        <v>1</v>
      </c>
      <c r="D133" s="127" t="s">
        <v>396</v>
      </c>
      <c r="E133" s="128">
        <v>2000000</v>
      </c>
      <c r="F133" s="32"/>
      <c r="G133" s="15">
        <f t="shared" si="42"/>
        <v>0</v>
      </c>
      <c r="H133" s="21">
        <f t="shared" si="39"/>
        <v>0</v>
      </c>
      <c r="I133" s="15">
        <f t="shared" si="40"/>
        <v>2000000</v>
      </c>
      <c r="J133" s="21">
        <f t="shared" si="41"/>
        <v>1</v>
      </c>
      <c r="K133" s="128">
        <v>2000000</v>
      </c>
    </row>
    <row r="134" spans="1:11" s="7" customFormat="1" x14ac:dyDescent="0.25">
      <c r="A134" s="12">
        <v>5</v>
      </c>
      <c r="B134" s="101" t="s">
        <v>444</v>
      </c>
      <c r="C134" s="134">
        <v>1</v>
      </c>
      <c r="D134" s="127" t="s">
        <v>26</v>
      </c>
      <c r="E134" s="128">
        <v>2000000</v>
      </c>
      <c r="F134" s="32"/>
      <c r="G134" s="15">
        <f t="shared" si="42"/>
        <v>0</v>
      </c>
      <c r="H134" s="21">
        <f t="shared" si="39"/>
        <v>0</v>
      </c>
      <c r="I134" s="15">
        <f t="shared" si="40"/>
        <v>2000000</v>
      </c>
      <c r="J134" s="21">
        <f t="shared" si="41"/>
        <v>1</v>
      </c>
      <c r="K134" s="128">
        <v>2000000</v>
      </c>
    </row>
    <row r="135" spans="1:11" s="7" customFormat="1" x14ac:dyDescent="0.25">
      <c r="A135" s="12">
        <v>6</v>
      </c>
      <c r="B135" s="100" t="s">
        <v>450</v>
      </c>
      <c r="C135" s="135">
        <v>8</v>
      </c>
      <c r="D135" s="127" t="s">
        <v>452</v>
      </c>
      <c r="E135" s="128">
        <v>2000000</v>
      </c>
      <c r="F135" s="32"/>
      <c r="G135" s="15">
        <f t="shared" si="42"/>
        <v>0</v>
      </c>
      <c r="H135" s="21">
        <f t="shared" si="39"/>
        <v>0</v>
      </c>
      <c r="I135" s="15">
        <f t="shared" si="40"/>
        <v>2000000</v>
      </c>
      <c r="J135" s="21">
        <f t="shared" si="41"/>
        <v>1</v>
      </c>
      <c r="K135" s="128">
        <v>2000000</v>
      </c>
    </row>
    <row r="136" spans="1:11" s="7" customFormat="1" ht="30" x14ac:dyDescent="0.25">
      <c r="A136" s="12">
        <v>7</v>
      </c>
      <c r="B136" s="102" t="s">
        <v>445</v>
      </c>
      <c r="C136" s="99">
        <v>1</v>
      </c>
      <c r="D136" s="127" t="s">
        <v>26</v>
      </c>
      <c r="E136" s="128">
        <v>2140000</v>
      </c>
      <c r="F136" s="32"/>
      <c r="G136" s="15">
        <f t="shared" si="42"/>
        <v>0</v>
      </c>
      <c r="H136" s="21">
        <f t="shared" si="39"/>
        <v>0</v>
      </c>
      <c r="I136" s="15">
        <f t="shared" si="40"/>
        <v>2140000</v>
      </c>
      <c r="J136" s="21">
        <f t="shared" si="41"/>
        <v>1</v>
      </c>
      <c r="K136" s="128">
        <v>2140000</v>
      </c>
    </row>
    <row r="137" spans="1:11" s="7" customFormat="1" ht="30" x14ac:dyDescent="0.25">
      <c r="A137" s="12">
        <v>8</v>
      </c>
      <c r="B137" s="102" t="s">
        <v>446</v>
      </c>
      <c r="C137" s="99">
        <v>1</v>
      </c>
      <c r="D137" s="127" t="s">
        <v>397</v>
      </c>
      <c r="E137" s="128">
        <v>600000</v>
      </c>
      <c r="F137" s="32"/>
      <c r="G137" s="15">
        <f t="shared" si="42"/>
        <v>0</v>
      </c>
      <c r="H137" s="21">
        <f t="shared" si="39"/>
        <v>0</v>
      </c>
      <c r="I137" s="15">
        <f t="shared" si="40"/>
        <v>600000</v>
      </c>
      <c r="J137" s="21">
        <f t="shared" si="41"/>
        <v>1</v>
      </c>
      <c r="K137" s="128">
        <v>600000</v>
      </c>
    </row>
    <row r="138" spans="1:11" s="7" customFormat="1" x14ac:dyDescent="0.25">
      <c r="A138" s="12">
        <v>9</v>
      </c>
      <c r="B138" s="102" t="s">
        <v>447</v>
      </c>
      <c r="C138" s="99">
        <v>1</v>
      </c>
      <c r="D138" s="127" t="s">
        <v>396</v>
      </c>
      <c r="E138" s="128">
        <v>3000000</v>
      </c>
      <c r="F138" s="32"/>
      <c r="G138" s="15">
        <f t="shared" si="42"/>
        <v>0</v>
      </c>
      <c r="H138" s="21">
        <f t="shared" si="39"/>
        <v>0</v>
      </c>
      <c r="I138" s="15">
        <f t="shared" si="40"/>
        <v>3000000</v>
      </c>
      <c r="J138" s="21">
        <f t="shared" si="41"/>
        <v>1</v>
      </c>
      <c r="K138" s="128">
        <v>3000000</v>
      </c>
    </row>
    <row r="139" spans="1:11" s="7" customFormat="1" x14ac:dyDescent="0.25">
      <c r="A139" s="12">
        <v>10</v>
      </c>
      <c r="B139" s="106" t="s">
        <v>448</v>
      </c>
      <c r="C139" s="99">
        <v>1</v>
      </c>
      <c r="D139" s="127" t="s">
        <v>26</v>
      </c>
      <c r="E139" s="128">
        <v>1000000</v>
      </c>
      <c r="F139" s="32"/>
      <c r="G139" s="15">
        <f t="shared" si="42"/>
        <v>0</v>
      </c>
      <c r="H139" s="21">
        <f t="shared" si="39"/>
        <v>0</v>
      </c>
      <c r="I139" s="15">
        <f t="shared" si="40"/>
        <v>1000000</v>
      </c>
      <c r="J139" s="21">
        <f t="shared" si="41"/>
        <v>1</v>
      </c>
      <c r="K139" s="128">
        <v>1000000</v>
      </c>
    </row>
    <row r="140" spans="1:11" s="7" customFormat="1" ht="30" x14ac:dyDescent="0.25">
      <c r="A140" s="12">
        <v>11</v>
      </c>
      <c r="B140" s="98" t="s">
        <v>449</v>
      </c>
      <c r="C140" s="99">
        <v>1</v>
      </c>
      <c r="D140" s="127" t="s">
        <v>26</v>
      </c>
      <c r="E140" s="128">
        <v>1000000</v>
      </c>
      <c r="F140" s="32"/>
      <c r="G140" s="15">
        <f t="shared" si="42"/>
        <v>0</v>
      </c>
      <c r="H140" s="21">
        <f t="shared" si="39"/>
        <v>0</v>
      </c>
      <c r="I140" s="15">
        <f t="shared" si="40"/>
        <v>1000000</v>
      </c>
      <c r="J140" s="21">
        <f t="shared" si="41"/>
        <v>1</v>
      </c>
      <c r="K140" s="128">
        <v>1000000</v>
      </c>
    </row>
    <row r="141" spans="1:11" s="7" customFormat="1" ht="16.5" x14ac:dyDescent="0.25">
      <c r="A141" s="12">
        <v>12</v>
      </c>
      <c r="B141" s="59"/>
      <c r="C141" s="97"/>
      <c r="D141" s="97"/>
      <c r="E141" s="126"/>
      <c r="F141" s="32"/>
      <c r="G141" s="15"/>
      <c r="H141" s="21"/>
      <c r="I141" s="15"/>
      <c r="J141" s="21"/>
      <c r="K141" s="25"/>
    </row>
    <row r="142" spans="1:11" s="7" customFormat="1" x14ac:dyDescent="0.25">
      <c r="A142" s="12"/>
      <c r="B142" s="13"/>
      <c r="C142" s="14"/>
      <c r="D142" s="14"/>
      <c r="E142" s="15"/>
      <c r="F142" s="32"/>
      <c r="G142" s="15"/>
      <c r="H142" s="21"/>
      <c r="I142" s="15"/>
      <c r="J142" s="21"/>
      <c r="K142" s="25"/>
    </row>
    <row r="143" spans="1:11" s="7" customFormat="1" ht="30" x14ac:dyDescent="0.25">
      <c r="A143" s="12">
        <v>10</v>
      </c>
      <c r="B143" s="13" t="s">
        <v>19</v>
      </c>
      <c r="C143" s="14"/>
      <c r="D143" s="14"/>
      <c r="E143" s="15">
        <f>SUM(E144:E154)</f>
        <v>45000000</v>
      </c>
      <c r="F143" s="32"/>
      <c r="G143" s="15">
        <f>SUM(G144:G154)</f>
        <v>0</v>
      </c>
      <c r="H143" s="21">
        <f t="shared" ref="H143:H154" si="43">G143/E143*100%</f>
        <v>0</v>
      </c>
      <c r="I143" s="15">
        <f t="shared" ref="I143:I154" si="44">E143-G143</f>
        <v>45000000</v>
      </c>
      <c r="J143" s="21">
        <f t="shared" ref="J143:J154" si="45">100%-H143</f>
        <v>1</v>
      </c>
      <c r="K143" s="15">
        <f>SUM(K144:K154)</f>
        <v>45000000</v>
      </c>
    </row>
    <row r="144" spans="1:11" s="7" customFormat="1" x14ac:dyDescent="0.25">
      <c r="A144" s="12">
        <v>1</v>
      </c>
      <c r="B144" s="43" t="s">
        <v>111</v>
      </c>
      <c r="C144" s="36">
        <v>1</v>
      </c>
      <c r="D144" s="36" t="s">
        <v>61</v>
      </c>
      <c r="E144" s="37">
        <v>1000000</v>
      </c>
      <c r="F144" s="32"/>
      <c r="G144" s="15">
        <f t="shared" ref="G144:G154" si="46">SUM(G145:G154)</f>
        <v>0</v>
      </c>
      <c r="H144" s="21">
        <f t="shared" si="43"/>
        <v>0</v>
      </c>
      <c r="I144" s="15">
        <f t="shared" si="44"/>
        <v>1000000</v>
      </c>
      <c r="J144" s="21">
        <f t="shared" si="45"/>
        <v>1</v>
      </c>
      <c r="K144" s="37">
        <v>1000000</v>
      </c>
    </row>
    <row r="145" spans="1:11" s="7" customFormat="1" x14ac:dyDescent="0.25">
      <c r="A145" s="12">
        <v>2</v>
      </c>
      <c r="B145" s="43" t="s">
        <v>112</v>
      </c>
      <c r="C145" s="36">
        <v>24</v>
      </c>
      <c r="D145" s="36" t="s">
        <v>61</v>
      </c>
      <c r="E145" s="37">
        <v>6000000</v>
      </c>
      <c r="F145" s="32"/>
      <c r="G145" s="15">
        <f t="shared" si="46"/>
        <v>0</v>
      </c>
      <c r="H145" s="21">
        <f t="shared" si="43"/>
        <v>0</v>
      </c>
      <c r="I145" s="15">
        <f t="shared" si="44"/>
        <v>6000000</v>
      </c>
      <c r="J145" s="21">
        <f t="shared" si="45"/>
        <v>1</v>
      </c>
      <c r="K145" s="37">
        <v>6000000</v>
      </c>
    </row>
    <row r="146" spans="1:11" s="7" customFormat="1" x14ac:dyDescent="0.25">
      <c r="A146" s="12">
        <v>3</v>
      </c>
      <c r="B146" s="43" t="s">
        <v>113</v>
      </c>
      <c r="C146" s="36">
        <v>1</v>
      </c>
      <c r="D146" s="36" t="s">
        <v>61</v>
      </c>
      <c r="E146" s="37">
        <v>675000</v>
      </c>
      <c r="F146" s="32"/>
      <c r="G146" s="15">
        <f t="shared" si="46"/>
        <v>0</v>
      </c>
      <c r="H146" s="21">
        <f t="shared" si="43"/>
        <v>0</v>
      </c>
      <c r="I146" s="15">
        <f t="shared" si="44"/>
        <v>675000</v>
      </c>
      <c r="J146" s="21">
        <f t="shared" si="45"/>
        <v>1</v>
      </c>
      <c r="K146" s="37">
        <v>675000</v>
      </c>
    </row>
    <row r="147" spans="1:11" s="7" customFormat="1" x14ac:dyDescent="0.25">
      <c r="A147" s="12">
        <v>4</v>
      </c>
      <c r="B147" s="43" t="s">
        <v>114</v>
      </c>
      <c r="C147" s="36">
        <v>6</v>
      </c>
      <c r="D147" s="36" t="s">
        <v>63</v>
      </c>
      <c r="E147" s="37">
        <v>15000000</v>
      </c>
      <c r="F147" s="32"/>
      <c r="G147" s="15">
        <f t="shared" si="46"/>
        <v>0</v>
      </c>
      <c r="H147" s="21">
        <f t="shared" si="43"/>
        <v>0</v>
      </c>
      <c r="I147" s="15">
        <f t="shared" si="44"/>
        <v>15000000</v>
      </c>
      <c r="J147" s="21">
        <f t="shared" si="45"/>
        <v>1</v>
      </c>
      <c r="K147" s="37">
        <v>15000000</v>
      </c>
    </row>
    <row r="148" spans="1:11" s="7" customFormat="1" x14ac:dyDescent="0.25">
      <c r="A148" s="12">
        <v>5</v>
      </c>
      <c r="B148" s="43" t="s">
        <v>115</v>
      </c>
      <c r="C148" s="36">
        <v>1</v>
      </c>
      <c r="D148" s="36" t="s">
        <v>63</v>
      </c>
      <c r="E148" s="37">
        <v>3200000</v>
      </c>
      <c r="F148" s="32"/>
      <c r="G148" s="15">
        <f t="shared" si="46"/>
        <v>0</v>
      </c>
      <c r="H148" s="21">
        <f t="shared" si="43"/>
        <v>0</v>
      </c>
      <c r="I148" s="15">
        <f t="shared" si="44"/>
        <v>3200000</v>
      </c>
      <c r="J148" s="21">
        <f t="shared" si="45"/>
        <v>1</v>
      </c>
      <c r="K148" s="37">
        <v>3200000</v>
      </c>
    </row>
    <row r="149" spans="1:11" s="7" customFormat="1" x14ac:dyDescent="0.25">
      <c r="A149" s="12">
        <v>6</v>
      </c>
      <c r="B149" s="43" t="s">
        <v>116</v>
      </c>
      <c r="C149" s="36">
        <v>10</v>
      </c>
      <c r="D149" s="36" t="s">
        <v>63</v>
      </c>
      <c r="E149" s="37">
        <v>6500000</v>
      </c>
      <c r="F149" s="32"/>
      <c r="G149" s="15">
        <f t="shared" si="46"/>
        <v>0</v>
      </c>
      <c r="H149" s="21">
        <f t="shared" si="43"/>
        <v>0</v>
      </c>
      <c r="I149" s="15">
        <f t="shared" si="44"/>
        <v>6500000</v>
      </c>
      <c r="J149" s="21">
        <f t="shared" si="45"/>
        <v>1</v>
      </c>
      <c r="K149" s="37">
        <v>6500000</v>
      </c>
    </row>
    <row r="150" spans="1:11" s="7" customFormat="1" x14ac:dyDescent="0.25">
      <c r="A150" s="12">
        <v>7</v>
      </c>
      <c r="B150" s="43" t="s">
        <v>117</v>
      </c>
      <c r="C150" s="36">
        <v>1</v>
      </c>
      <c r="D150" s="36" t="s">
        <v>63</v>
      </c>
      <c r="E150" s="37">
        <v>300000</v>
      </c>
      <c r="F150" s="32"/>
      <c r="G150" s="15">
        <f t="shared" si="46"/>
        <v>0</v>
      </c>
      <c r="H150" s="21">
        <f t="shared" si="43"/>
        <v>0</v>
      </c>
      <c r="I150" s="15">
        <f t="shared" si="44"/>
        <v>300000</v>
      </c>
      <c r="J150" s="21">
        <f t="shared" si="45"/>
        <v>1</v>
      </c>
      <c r="K150" s="37">
        <v>300000</v>
      </c>
    </row>
    <row r="151" spans="1:11" s="7" customFormat="1" ht="30" x14ac:dyDescent="0.25">
      <c r="A151" s="12">
        <v>8</v>
      </c>
      <c r="B151" s="48" t="s">
        <v>118</v>
      </c>
      <c r="C151" s="36">
        <v>2</v>
      </c>
      <c r="D151" s="36" t="s">
        <v>63</v>
      </c>
      <c r="E151" s="37">
        <v>1200000</v>
      </c>
      <c r="F151" s="32"/>
      <c r="G151" s="15">
        <f t="shared" si="46"/>
        <v>0</v>
      </c>
      <c r="H151" s="21">
        <f t="shared" si="43"/>
        <v>0</v>
      </c>
      <c r="I151" s="15">
        <f t="shared" si="44"/>
        <v>1200000</v>
      </c>
      <c r="J151" s="21">
        <f t="shared" si="45"/>
        <v>1</v>
      </c>
      <c r="K151" s="37">
        <v>1200000</v>
      </c>
    </row>
    <row r="152" spans="1:11" s="7" customFormat="1" x14ac:dyDescent="0.25">
      <c r="A152" s="12">
        <v>9</v>
      </c>
      <c r="B152" s="43" t="s">
        <v>119</v>
      </c>
      <c r="C152" s="36">
        <v>40</v>
      </c>
      <c r="D152" s="36" t="s">
        <v>63</v>
      </c>
      <c r="E152" s="37">
        <v>6000000</v>
      </c>
      <c r="F152" s="32"/>
      <c r="G152" s="15">
        <f t="shared" si="46"/>
        <v>0</v>
      </c>
      <c r="H152" s="21">
        <f t="shared" si="43"/>
        <v>0</v>
      </c>
      <c r="I152" s="15">
        <f t="shared" si="44"/>
        <v>6000000</v>
      </c>
      <c r="J152" s="21">
        <f t="shared" si="45"/>
        <v>1</v>
      </c>
      <c r="K152" s="37">
        <v>6000000</v>
      </c>
    </row>
    <row r="153" spans="1:11" s="7" customFormat="1" x14ac:dyDescent="0.25">
      <c r="A153" s="12">
        <v>10</v>
      </c>
      <c r="B153" s="43" t="s">
        <v>120</v>
      </c>
      <c r="C153" s="36">
        <v>1</v>
      </c>
      <c r="D153" s="36" t="s">
        <v>454</v>
      </c>
      <c r="E153" s="37">
        <v>5100000</v>
      </c>
      <c r="F153" s="32"/>
      <c r="G153" s="15">
        <f t="shared" si="46"/>
        <v>0</v>
      </c>
      <c r="H153" s="21">
        <f t="shared" si="43"/>
        <v>0</v>
      </c>
      <c r="I153" s="15">
        <f t="shared" si="44"/>
        <v>5100000</v>
      </c>
      <c r="J153" s="21">
        <f t="shared" si="45"/>
        <v>1</v>
      </c>
      <c r="K153" s="37">
        <v>5100000</v>
      </c>
    </row>
    <row r="154" spans="1:11" s="7" customFormat="1" x14ac:dyDescent="0.25">
      <c r="A154" s="12">
        <v>11</v>
      </c>
      <c r="B154" s="43" t="s">
        <v>121</v>
      </c>
      <c r="C154" s="36">
        <v>1</v>
      </c>
      <c r="D154" s="36" t="s">
        <v>63</v>
      </c>
      <c r="E154" s="37">
        <v>25000</v>
      </c>
      <c r="F154" s="32"/>
      <c r="G154" s="15">
        <f t="shared" si="46"/>
        <v>0</v>
      </c>
      <c r="H154" s="21">
        <f t="shared" si="43"/>
        <v>0</v>
      </c>
      <c r="I154" s="15">
        <f t="shared" si="44"/>
        <v>25000</v>
      </c>
      <c r="J154" s="21">
        <f t="shared" si="45"/>
        <v>1</v>
      </c>
      <c r="K154" s="37">
        <v>25000</v>
      </c>
    </row>
    <row r="155" spans="1:11" s="7" customFormat="1" x14ac:dyDescent="0.25">
      <c r="A155" s="12"/>
      <c r="B155" s="13"/>
      <c r="C155" s="14"/>
      <c r="D155" s="14"/>
      <c r="E155" s="15"/>
      <c r="F155" s="32"/>
      <c r="G155" s="15"/>
      <c r="H155" s="21"/>
      <c r="I155" s="15"/>
      <c r="J155" s="21"/>
      <c r="K155" s="25"/>
    </row>
    <row r="156" spans="1:11" s="7" customFormat="1" ht="30" x14ac:dyDescent="0.25">
      <c r="A156" s="12">
        <v>11</v>
      </c>
      <c r="B156" s="13" t="s">
        <v>20</v>
      </c>
      <c r="C156" s="39"/>
      <c r="D156" s="14"/>
      <c r="E156" s="15">
        <f>SUM(E157:E166)</f>
        <v>30000000</v>
      </c>
      <c r="F156" s="32"/>
      <c r="G156" s="15">
        <f>SUM(G157:G166)</f>
        <v>0</v>
      </c>
      <c r="H156" s="21">
        <f t="shared" ref="H156:H166" si="47">G156/E156*100%</f>
        <v>0</v>
      </c>
      <c r="I156" s="15">
        <f t="shared" ref="I156:I166" si="48">E156-G156</f>
        <v>30000000</v>
      </c>
      <c r="J156" s="21">
        <f t="shared" ref="J156:J166" si="49">100%-H156</f>
        <v>1</v>
      </c>
      <c r="K156" s="15">
        <f>SUM(K157:K166)</f>
        <v>30000000</v>
      </c>
    </row>
    <row r="157" spans="1:11" s="7" customFormat="1" x14ac:dyDescent="0.25">
      <c r="A157" s="12">
        <v>1</v>
      </c>
      <c r="B157" s="68" t="s">
        <v>455</v>
      </c>
      <c r="C157" s="116">
        <v>1</v>
      </c>
      <c r="D157" s="75" t="s">
        <v>396</v>
      </c>
      <c r="E157" s="70">
        <v>600000</v>
      </c>
      <c r="F157" s="32"/>
      <c r="G157" s="15">
        <f t="shared" ref="G157:G166" si="50">SUM(G158:G167)</f>
        <v>0</v>
      </c>
      <c r="H157" s="21">
        <f t="shared" si="47"/>
        <v>0</v>
      </c>
      <c r="I157" s="15">
        <f t="shared" si="48"/>
        <v>600000</v>
      </c>
      <c r="J157" s="21">
        <f t="shared" si="49"/>
        <v>1</v>
      </c>
      <c r="K157" s="70">
        <v>600000</v>
      </c>
    </row>
    <row r="158" spans="1:11" s="7" customFormat="1" ht="30" x14ac:dyDescent="0.25">
      <c r="A158" s="12">
        <v>2</v>
      </c>
      <c r="B158" s="55" t="s">
        <v>456</v>
      </c>
      <c r="C158" s="111">
        <v>1</v>
      </c>
      <c r="D158" s="69" t="s">
        <v>396</v>
      </c>
      <c r="E158" s="71">
        <v>6000000</v>
      </c>
      <c r="F158" s="32"/>
      <c r="G158" s="15">
        <f t="shared" si="50"/>
        <v>0</v>
      </c>
      <c r="H158" s="21">
        <f t="shared" si="47"/>
        <v>0</v>
      </c>
      <c r="I158" s="15">
        <f t="shared" si="48"/>
        <v>6000000</v>
      </c>
      <c r="J158" s="21">
        <f t="shared" si="49"/>
        <v>1</v>
      </c>
      <c r="K158" s="71">
        <v>6000000</v>
      </c>
    </row>
    <row r="159" spans="1:11" s="7" customFormat="1" ht="30" x14ac:dyDescent="0.25">
      <c r="A159" s="12">
        <v>3</v>
      </c>
      <c r="B159" s="52" t="s">
        <v>457</v>
      </c>
      <c r="C159" s="112">
        <v>1</v>
      </c>
      <c r="D159" s="69" t="s">
        <v>396</v>
      </c>
      <c r="E159" s="71">
        <v>2000000</v>
      </c>
      <c r="F159" s="32"/>
      <c r="G159" s="15">
        <f t="shared" si="50"/>
        <v>0</v>
      </c>
      <c r="H159" s="21">
        <f t="shared" si="47"/>
        <v>0</v>
      </c>
      <c r="I159" s="15">
        <f t="shared" si="48"/>
        <v>2000000</v>
      </c>
      <c r="J159" s="21">
        <f t="shared" si="49"/>
        <v>1</v>
      </c>
      <c r="K159" s="71">
        <v>2000000</v>
      </c>
    </row>
    <row r="160" spans="1:11" s="7" customFormat="1" x14ac:dyDescent="0.25">
      <c r="A160" s="12">
        <v>4</v>
      </c>
      <c r="B160" s="54" t="s">
        <v>458</v>
      </c>
      <c r="C160" s="112">
        <v>1</v>
      </c>
      <c r="D160" s="69" t="s">
        <v>396</v>
      </c>
      <c r="E160" s="71">
        <v>2000000</v>
      </c>
      <c r="F160" s="32"/>
      <c r="G160" s="15">
        <f t="shared" si="50"/>
        <v>0</v>
      </c>
      <c r="H160" s="21">
        <f t="shared" si="47"/>
        <v>0</v>
      </c>
      <c r="I160" s="15">
        <f t="shared" si="48"/>
        <v>2000000</v>
      </c>
      <c r="J160" s="21">
        <f t="shared" si="49"/>
        <v>1</v>
      </c>
      <c r="K160" s="71">
        <v>2000000</v>
      </c>
    </row>
    <row r="161" spans="1:11" s="7" customFormat="1" x14ac:dyDescent="0.25">
      <c r="A161" s="12">
        <v>5</v>
      </c>
      <c r="B161" s="76" t="s">
        <v>459</v>
      </c>
      <c r="C161" s="111">
        <v>20</v>
      </c>
      <c r="D161" s="69" t="s">
        <v>395</v>
      </c>
      <c r="E161" s="71">
        <v>8400000</v>
      </c>
      <c r="F161" s="32"/>
      <c r="G161" s="15">
        <f t="shared" si="50"/>
        <v>0</v>
      </c>
      <c r="H161" s="21">
        <f t="shared" si="47"/>
        <v>0</v>
      </c>
      <c r="I161" s="15">
        <f t="shared" si="48"/>
        <v>8400000</v>
      </c>
      <c r="J161" s="21">
        <f t="shared" si="49"/>
        <v>1</v>
      </c>
      <c r="K161" s="71">
        <v>8400000</v>
      </c>
    </row>
    <row r="162" spans="1:11" s="7" customFormat="1" x14ac:dyDescent="0.25">
      <c r="A162" s="12">
        <v>6</v>
      </c>
      <c r="B162" s="76" t="s">
        <v>460</v>
      </c>
      <c r="C162" s="112">
        <v>20</v>
      </c>
      <c r="D162" s="69" t="s">
        <v>453</v>
      </c>
      <c r="E162" s="71">
        <v>5000000</v>
      </c>
      <c r="F162" s="32"/>
      <c r="G162" s="15">
        <f t="shared" si="50"/>
        <v>0</v>
      </c>
      <c r="H162" s="21">
        <f t="shared" si="47"/>
        <v>0</v>
      </c>
      <c r="I162" s="15">
        <f t="shared" si="48"/>
        <v>5000000</v>
      </c>
      <c r="J162" s="21">
        <f t="shared" si="49"/>
        <v>1</v>
      </c>
      <c r="K162" s="71">
        <v>5000000</v>
      </c>
    </row>
    <row r="163" spans="1:11" s="7" customFormat="1" ht="30" x14ac:dyDescent="0.25">
      <c r="A163" s="12">
        <v>7</v>
      </c>
      <c r="B163" s="77" t="s">
        <v>461</v>
      </c>
      <c r="C163" s="112">
        <v>1</v>
      </c>
      <c r="D163" s="69" t="s">
        <v>394</v>
      </c>
      <c r="E163" s="71">
        <v>600000</v>
      </c>
      <c r="F163" s="32"/>
      <c r="G163" s="15">
        <f t="shared" si="50"/>
        <v>0</v>
      </c>
      <c r="H163" s="21">
        <f t="shared" si="47"/>
        <v>0</v>
      </c>
      <c r="I163" s="15">
        <f t="shared" si="48"/>
        <v>600000</v>
      </c>
      <c r="J163" s="21">
        <f t="shared" si="49"/>
        <v>1</v>
      </c>
      <c r="K163" s="71">
        <v>600000</v>
      </c>
    </row>
    <row r="164" spans="1:11" s="7" customFormat="1" x14ac:dyDescent="0.25">
      <c r="A164" s="12">
        <v>8</v>
      </c>
      <c r="B164" s="54" t="s">
        <v>462</v>
      </c>
      <c r="C164" s="112">
        <v>1</v>
      </c>
      <c r="D164" s="69" t="s">
        <v>396</v>
      </c>
      <c r="E164" s="71">
        <v>3000000</v>
      </c>
      <c r="F164" s="32"/>
      <c r="G164" s="15">
        <f t="shared" si="50"/>
        <v>0</v>
      </c>
      <c r="H164" s="21">
        <f t="shared" si="47"/>
        <v>0</v>
      </c>
      <c r="I164" s="15">
        <f t="shared" si="48"/>
        <v>3000000</v>
      </c>
      <c r="J164" s="21">
        <f t="shared" si="49"/>
        <v>1</v>
      </c>
      <c r="K164" s="71">
        <v>3000000</v>
      </c>
    </row>
    <row r="165" spans="1:11" s="7" customFormat="1" ht="30" x14ac:dyDescent="0.25">
      <c r="A165" s="12">
        <v>9</v>
      </c>
      <c r="B165" s="57" t="s">
        <v>463</v>
      </c>
      <c r="C165" s="111">
        <v>1</v>
      </c>
      <c r="D165" s="69" t="s">
        <v>26</v>
      </c>
      <c r="E165" s="71">
        <v>1400000</v>
      </c>
      <c r="F165" s="32"/>
      <c r="G165" s="15">
        <f t="shared" si="50"/>
        <v>0</v>
      </c>
      <c r="H165" s="21">
        <f t="shared" si="47"/>
        <v>0</v>
      </c>
      <c r="I165" s="15">
        <f t="shared" si="48"/>
        <v>1400000</v>
      </c>
      <c r="J165" s="21">
        <f t="shared" si="49"/>
        <v>1</v>
      </c>
      <c r="K165" s="71">
        <v>1400000</v>
      </c>
    </row>
    <row r="166" spans="1:11" s="7" customFormat="1" x14ac:dyDescent="0.25">
      <c r="A166" s="12">
        <v>10</v>
      </c>
      <c r="B166" s="51" t="s">
        <v>464</v>
      </c>
      <c r="C166" s="114">
        <v>1</v>
      </c>
      <c r="D166" s="67" t="s">
        <v>61</v>
      </c>
      <c r="E166" s="72">
        <v>1000000</v>
      </c>
      <c r="F166" s="32"/>
      <c r="G166" s="15">
        <f t="shared" si="50"/>
        <v>0</v>
      </c>
      <c r="H166" s="21">
        <f t="shared" si="47"/>
        <v>0</v>
      </c>
      <c r="I166" s="15">
        <f t="shared" si="48"/>
        <v>1000000</v>
      </c>
      <c r="J166" s="21">
        <f t="shared" si="49"/>
        <v>1</v>
      </c>
      <c r="K166" s="72">
        <v>1000000</v>
      </c>
    </row>
    <row r="167" spans="1:11" s="7" customFormat="1" ht="16.5" x14ac:dyDescent="0.25">
      <c r="A167" s="12">
        <v>11</v>
      </c>
      <c r="B167" s="40"/>
      <c r="C167" s="14"/>
      <c r="D167" s="14"/>
      <c r="E167" s="15"/>
      <c r="F167" s="32"/>
      <c r="G167" s="15"/>
      <c r="H167" s="21"/>
      <c r="I167" s="15"/>
      <c r="J167" s="21"/>
      <c r="K167" s="25"/>
    </row>
    <row r="168" spans="1:11" s="7" customFormat="1" ht="16.5" x14ac:dyDescent="0.25">
      <c r="A168" s="12">
        <v>12</v>
      </c>
      <c r="B168" s="41"/>
      <c r="C168" s="14"/>
      <c r="D168" s="14"/>
      <c r="E168" s="15"/>
      <c r="F168" s="32"/>
      <c r="G168" s="15"/>
      <c r="H168" s="21"/>
      <c r="I168" s="15"/>
      <c r="J168" s="21"/>
      <c r="K168" s="25"/>
    </row>
    <row r="169" spans="1:11" s="7" customFormat="1" x14ac:dyDescent="0.25">
      <c r="A169" s="12"/>
      <c r="B169" s="13"/>
      <c r="C169" s="14"/>
      <c r="D169" s="14"/>
      <c r="E169" s="15"/>
      <c r="F169" s="32"/>
      <c r="G169" s="15"/>
      <c r="H169" s="21"/>
      <c r="I169" s="15"/>
      <c r="J169" s="21"/>
      <c r="K169" s="25"/>
    </row>
    <row r="170" spans="1:11" s="7" customFormat="1" ht="30" x14ac:dyDescent="0.25">
      <c r="A170" s="12">
        <v>12</v>
      </c>
      <c r="B170" s="13" t="s">
        <v>19</v>
      </c>
      <c r="C170" s="14"/>
      <c r="D170" s="14"/>
      <c r="E170" s="15">
        <f>SUM(E171:E181)</f>
        <v>45000000</v>
      </c>
      <c r="F170" s="32"/>
      <c r="G170" s="15">
        <f>SUM(G171:G181)</f>
        <v>0</v>
      </c>
      <c r="H170" s="21">
        <f t="shared" ref="H170:H181" si="51">G170/E170*100%</f>
        <v>0</v>
      </c>
      <c r="I170" s="15">
        <f t="shared" ref="I170:I181" si="52">E170-G170</f>
        <v>45000000</v>
      </c>
      <c r="J170" s="21">
        <f t="shared" ref="J170:J181" si="53">100%-H170</f>
        <v>1</v>
      </c>
      <c r="K170" s="15">
        <f>SUM(K171:K181)</f>
        <v>45000000</v>
      </c>
    </row>
    <row r="171" spans="1:11" s="7" customFormat="1" x14ac:dyDescent="0.25">
      <c r="A171" s="12">
        <v>1</v>
      </c>
      <c r="B171" s="43" t="s">
        <v>122</v>
      </c>
      <c r="C171" s="36">
        <v>1</v>
      </c>
      <c r="D171" s="36" t="s">
        <v>61</v>
      </c>
      <c r="E171" s="37">
        <v>1000000</v>
      </c>
      <c r="F171" s="32"/>
      <c r="G171" s="15">
        <f t="shared" ref="G171:G181" si="54">SUM(G172:G181)</f>
        <v>0</v>
      </c>
      <c r="H171" s="21">
        <f t="shared" si="51"/>
        <v>0</v>
      </c>
      <c r="I171" s="15">
        <f t="shared" si="52"/>
        <v>1000000</v>
      </c>
      <c r="J171" s="21">
        <f t="shared" si="53"/>
        <v>1</v>
      </c>
      <c r="K171" s="37">
        <v>1000000</v>
      </c>
    </row>
    <row r="172" spans="1:11" s="7" customFormat="1" x14ac:dyDescent="0.25">
      <c r="A172" s="12">
        <v>2</v>
      </c>
      <c r="B172" s="43" t="s">
        <v>123</v>
      </c>
      <c r="C172" s="36">
        <v>24</v>
      </c>
      <c r="D172" s="36" t="s">
        <v>61</v>
      </c>
      <c r="E172" s="37">
        <v>6000000</v>
      </c>
      <c r="F172" s="32"/>
      <c r="G172" s="15">
        <f t="shared" si="54"/>
        <v>0</v>
      </c>
      <c r="H172" s="21">
        <f t="shared" si="51"/>
        <v>0</v>
      </c>
      <c r="I172" s="15">
        <f t="shared" si="52"/>
        <v>6000000</v>
      </c>
      <c r="J172" s="21">
        <f t="shared" si="53"/>
        <v>1</v>
      </c>
      <c r="K172" s="37">
        <v>6000000</v>
      </c>
    </row>
    <row r="173" spans="1:11" s="7" customFormat="1" x14ac:dyDescent="0.25">
      <c r="A173" s="12">
        <v>3</v>
      </c>
      <c r="B173" s="43" t="s">
        <v>124</v>
      </c>
      <c r="C173" s="36">
        <v>1</v>
      </c>
      <c r="D173" s="36" t="s">
        <v>61</v>
      </c>
      <c r="E173" s="37">
        <v>675000</v>
      </c>
      <c r="F173" s="32"/>
      <c r="G173" s="15">
        <f t="shared" si="54"/>
        <v>0</v>
      </c>
      <c r="H173" s="21">
        <f t="shared" si="51"/>
        <v>0</v>
      </c>
      <c r="I173" s="15">
        <f t="shared" si="52"/>
        <v>675000</v>
      </c>
      <c r="J173" s="21">
        <f t="shared" si="53"/>
        <v>1</v>
      </c>
      <c r="K173" s="37">
        <v>675000</v>
      </c>
    </row>
    <row r="174" spans="1:11" s="7" customFormat="1" x14ac:dyDescent="0.25">
      <c r="A174" s="12">
        <v>4</v>
      </c>
      <c r="B174" s="43" t="s">
        <v>125</v>
      </c>
      <c r="C174" s="36">
        <v>12</v>
      </c>
      <c r="D174" s="36" t="s">
        <v>63</v>
      </c>
      <c r="E174" s="37">
        <v>3600000</v>
      </c>
      <c r="F174" s="32"/>
      <c r="G174" s="15">
        <f t="shared" si="54"/>
        <v>0</v>
      </c>
      <c r="H174" s="21">
        <f t="shared" si="51"/>
        <v>0</v>
      </c>
      <c r="I174" s="15">
        <f t="shared" si="52"/>
        <v>3600000</v>
      </c>
      <c r="J174" s="21">
        <f t="shared" si="53"/>
        <v>1</v>
      </c>
      <c r="K174" s="37">
        <v>3600000</v>
      </c>
    </row>
    <row r="175" spans="1:11" s="7" customFormat="1" x14ac:dyDescent="0.25">
      <c r="A175" s="12">
        <v>5</v>
      </c>
      <c r="B175" s="43" t="s">
        <v>126</v>
      </c>
      <c r="C175" s="36">
        <v>1</v>
      </c>
      <c r="D175" s="36" t="s">
        <v>63</v>
      </c>
      <c r="E175" s="37">
        <v>3000000</v>
      </c>
      <c r="F175" s="32"/>
      <c r="G175" s="15">
        <f t="shared" si="54"/>
        <v>0</v>
      </c>
      <c r="H175" s="21">
        <f t="shared" si="51"/>
        <v>0</v>
      </c>
      <c r="I175" s="15">
        <f t="shared" si="52"/>
        <v>3000000</v>
      </c>
      <c r="J175" s="21">
        <f t="shared" si="53"/>
        <v>1</v>
      </c>
      <c r="K175" s="37">
        <v>3000000</v>
      </c>
    </row>
    <row r="176" spans="1:11" s="7" customFormat="1" x14ac:dyDescent="0.25">
      <c r="A176" s="12">
        <v>6</v>
      </c>
      <c r="B176" s="43" t="s">
        <v>127</v>
      </c>
      <c r="C176" s="36">
        <v>1</v>
      </c>
      <c r="D176" s="36" t="s">
        <v>61</v>
      </c>
      <c r="E176" s="37">
        <v>2500000</v>
      </c>
      <c r="F176" s="32"/>
      <c r="G176" s="15">
        <f t="shared" si="54"/>
        <v>0</v>
      </c>
      <c r="H176" s="21">
        <f t="shared" si="51"/>
        <v>0</v>
      </c>
      <c r="I176" s="15">
        <f t="shared" si="52"/>
        <v>2500000</v>
      </c>
      <c r="J176" s="21">
        <f t="shared" si="53"/>
        <v>1</v>
      </c>
      <c r="K176" s="37">
        <v>2500000</v>
      </c>
    </row>
    <row r="177" spans="1:11" s="7" customFormat="1" x14ac:dyDescent="0.25">
      <c r="A177" s="12">
        <v>7</v>
      </c>
      <c r="B177" s="43" t="s">
        <v>128</v>
      </c>
      <c r="C177" s="36">
        <v>1</v>
      </c>
      <c r="D177" s="36" t="s">
        <v>63</v>
      </c>
      <c r="E177" s="37">
        <v>300000</v>
      </c>
      <c r="F177" s="32"/>
      <c r="G177" s="15">
        <f t="shared" si="54"/>
        <v>0</v>
      </c>
      <c r="H177" s="21">
        <f t="shared" si="51"/>
        <v>0</v>
      </c>
      <c r="I177" s="15">
        <f t="shared" si="52"/>
        <v>300000</v>
      </c>
      <c r="J177" s="21">
        <f t="shared" si="53"/>
        <v>1</v>
      </c>
      <c r="K177" s="37">
        <v>300000</v>
      </c>
    </row>
    <row r="178" spans="1:11" s="7" customFormat="1" x14ac:dyDescent="0.25">
      <c r="A178" s="12">
        <v>8</v>
      </c>
      <c r="B178" s="43" t="s">
        <v>129</v>
      </c>
      <c r="C178" s="36">
        <v>1</v>
      </c>
      <c r="D178" s="36" t="s">
        <v>63</v>
      </c>
      <c r="E178" s="37">
        <v>600000</v>
      </c>
      <c r="F178" s="32"/>
      <c r="G178" s="15">
        <f t="shared" si="54"/>
        <v>0</v>
      </c>
      <c r="H178" s="21">
        <f t="shared" si="51"/>
        <v>0</v>
      </c>
      <c r="I178" s="15">
        <f t="shared" si="52"/>
        <v>600000</v>
      </c>
      <c r="J178" s="21">
        <f t="shared" si="53"/>
        <v>1</v>
      </c>
      <c r="K178" s="37">
        <v>600000</v>
      </c>
    </row>
    <row r="179" spans="1:11" s="7" customFormat="1" x14ac:dyDescent="0.25">
      <c r="A179" s="12">
        <v>9</v>
      </c>
      <c r="B179" s="43" t="s">
        <v>130</v>
      </c>
      <c r="C179" s="36">
        <v>30</v>
      </c>
      <c r="D179" s="36" t="s">
        <v>63</v>
      </c>
      <c r="E179" s="37">
        <v>4500000</v>
      </c>
      <c r="F179" s="32"/>
      <c r="G179" s="15">
        <f t="shared" si="54"/>
        <v>0</v>
      </c>
      <c r="H179" s="21">
        <f t="shared" si="51"/>
        <v>0</v>
      </c>
      <c r="I179" s="15">
        <f t="shared" si="52"/>
        <v>4500000</v>
      </c>
      <c r="J179" s="21">
        <f t="shared" si="53"/>
        <v>1</v>
      </c>
      <c r="K179" s="37">
        <v>4500000</v>
      </c>
    </row>
    <row r="180" spans="1:11" s="7" customFormat="1" x14ac:dyDescent="0.25">
      <c r="A180" s="12">
        <v>10</v>
      </c>
      <c r="B180" s="43" t="s">
        <v>131</v>
      </c>
      <c r="C180" s="36">
        <v>2</v>
      </c>
      <c r="D180" s="36" t="s">
        <v>63</v>
      </c>
      <c r="E180" s="37">
        <v>1000000</v>
      </c>
      <c r="F180" s="32"/>
      <c r="G180" s="15">
        <f t="shared" si="54"/>
        <v>0</v>
      </c>
      <c r="H180" s="21">
        <f t="shared" si="51"/>
        <v>0</v>
      </c>
      <c r="I180" s="15">
        <f t="shared" si="52"/>
        <v>1000000</v>
      </c>
      <c r="J180" s="21">
        <f t="shared" si="53"/>
        <v>1</v>
      </c>
      <c r="K180" s="37">
        <v>1000000</v>
      </c>
    </row>
    <row r="181" spans="1:11" s="7" customFormat="1" x14ac:dyDescent="0.25">
      <c r="A181" s="12">
        <v>11</v>
      </c>
      <c r="B181" s="43" t="s">
        <v>132</v>
      </c>
      <c r="C181" s="36">
        <v>1</v>
      </c>
      <c r="D181" s="36" t="s">
        <v>61</v>
      </c>
      <c r="E181" s="37">
        <v>21825000</v>
      </c>
      <c r="F181" s="32"/>
      <c r="G181" s="15">
        <f t="shared" si="54"/>
        <v>0</v>
      </c>
      <c r="H181" s="21">
        <f t="shared" si="51"/>
        <v>0</v>
      </c>
      <c r="I181" s="15">
        <f t="shared" si="52"/>
        <v>21825000</v>
      </c>
      <c r="J181" s="21">
        <f t="shared" si="53"/>
        <v>1</v>
      </c>
      <c r="K181" s="37">
        <v>21825000</v>
      </c>
    </row>
    <row r="182" spans="1:11" s="7" customFormat="1" x14ac:dyDescent="0.25">
      <c r="A182" s="12"/>
      <c r="B182" s="13"/>
      <c r="C182" s="14"/>
      <c r="D182" s="14"/>
      <c r="E182" s="15"/>
      <c r="F182" s="32"/>
      <c r="G182" s="15"/>
      <c r="H182" s="21"/>
      <c r="I182" s="15"/>
      <c r="J182" s="21"/>
      <c r="K182" s="25"/>
    </row>
    <row r="183" spans="1:11" s="7" customFormat="1" ht="30" x14ac:dyDescent="0.25">
      <c r="A183" s="12">
        <v>13</v>
      </c>
      <c r="B183" s="13" t="s">
        <v>20</v>
      </c>
      <c r="C183" s="39"/>
      <c r="D183" s="14"/>
      <c r="E183" s="15">
        <f>SUM(E184:E195)</f>
        <v>30000000</v>
      </c>
      <c r="F183" s="32"/>
      <c r="G183" s="15">
        <f>SUM(G184:G195)</f>
        <v>0</v>
      </c>
      <c r="H183" s="21">
        <f t="shared" ref="H183:H195" si="55">G183/E183*100%</f>
        <v>0</v>
      </c>
      <c r="I183" s="15">
        <f t="shared" ref="I183:I195" si="56">E183-G183</f>
        <v>30000000</v>
      </c>
      <c r="J183" s="21">
        <f t="shared" ref="J183:J195" si="57">100%-H183</f>
        <v>1</v>
      </c>
      <c r="K183" s="15">
        <f>SUM(K184:K195)</f>
        <v>30000000</v>
      </c>
    </row>
    <row r="184" spans="1:11" s="7" customFormat="1" x14ac:dyDescent="0.25">
      <c r="A184" s="12">
        <v>1</v>
      </c>
      <c r="B184" s="100" t="s">
        <v>465</v>
      </c>
      <c r="C184" s="120">
        <v>1</v>
      </c>
      <c r="D184" s="127" t="s">
        <v>26</v>
      </c>
      <c r="E184" s="128">
        <v>600000</v>
      </c>
      <c r="F184" s="32"/>
      <c r="G184" s="15">
        <f t="shared" ref="G184:G195" si="58">SUM(G185:G194)</f>
        <v>0</v>
      </c>
      <c r="H184" s="21">
        <f t="shared" si="55"/>
        <v>0</v>
      </c>
      <c r="I184" s="15">
        <f t="shared" si="56"/>
        <v>600000</v>
      </c>
      <c r="J184" s="21">
        <f t="shared" si="57"/>
        <v>1</v>
      </c>
      <c r="K184" s="128">
        <v>600000</v>
      </c>
    </row>
    <row r="185" spans="1:11" s="7" customFormat="1" ht="30" x14ac:dyDescent="0.25">
      <c r="A185" s="12">
        <v>2</v>
      </c>
      <c r="B185" s="102" t="s">
        <v>466</v>
      </c>
      <c r="C185" s="120">
        <v>1</v>
      </c>
      <c r="D185" s="127" t="s">
        <v>396</v>
      </c>
      <c r="E185" s="128">
        <v>2000000</v>
      </c>
      <c r="F185" s="32"/>
      <c r="G185" s="15">
        <f t="shared" si="58"/>
        <v>0</v>
      </c>
      <c r="H185" s="21">
        <f t="shared" si="55"/>
        <v>0</v>
      </c>
      <c r="I185" s="15">
        <f t="shared" si="56"/>
        <v>2000000</v>
      </c>
      <c r="J185" s="21">
        <f t="shared" si="57"/>
        <v>1</v>
      </c>
      <c r="K185" s="128">
        <v>2000000</v>
      </c>
    </row>
    <row r="186" spans="1:11" s="7" customFormat="1" ht="30" x14ac:dyDescent="0.25">
      <c r="A186" s="12">
        <v>3</v>
      </c>
      <c r="B186" s="102" t="s">
        <v>467</v>
      </c>
      <c r="C186" s="125">
        <v>1</v>
      </c>
      <c r="D186" s="127" t="s">
        <v>26</v>
      </c>
      <c r="E186" s="128">
        <v>6000000</v>
      </c>
      <c r="F186" s="32"/>
      <c r="G186" s="15">
        <f t="shared" si="58"/>
        <v>0</v>
      </c>
      <c r="H186" s="21">
        <f t="shared" si="55"/>
        <v>0</v>
      </c>
      <c r="I186" s="15">
        <f t="shared" si="56"/>
        <v>6000000</v>
      </c>
      <c r="J186" s="21">
        <f t="shared" si="57"/>
        <v>1</v>
      </c>
      <c r="K186" s="128">
        <v>6000000</v>
      </c>
    </row>
    <row r="187" spans="1:11" s="7" customFormat="1" x14ac:dyDescent="0.25">
      <c r="A187" s="12">
        <v>4</v>
      </c>
      <c r="B187" s="105" t="s">
        <v>469</v>
      </c>
      <c r="C187" s="120">
        <v>3</v>
      </c>
      <c r="D187" s="127" t="s">
        <v>394</v>
      </c>
      <c r="E187" s="128">
        <v>1260000</v>
      </c>
      <c r="F187" s="32"/>
      <c r="G187" s="15">
        <f t="shared" si="58"/>
        <v>0</v>
      </c>
      <c r="H187" s="21">
        <f t="shared" si="55"/>
        <v>0</v>
      </c>
      <c r="I187" s="15">
        <f t="shared" si="56"/>
        <v>1260000</v>
      </c>
      <c r="J187" s="21">
        <f t="shared" si="57"/>
        <v>1</v>
      </c>
      <c r="K187" s="128">
        <v>1260000</v>
      </c>
    </row>
    <row r="188" spans="1:11" s="7" customFormat="1" x14ac:dyDescent="0.25">
      <c r="A188" s="12">
        <v>5</v>
      </c>
      <c r="B188" s="101" t="s">
        <v>468</v>
      </c>
      <c r="C188" s="120">
        <v>1</v>
      </c>
      <c r="D188" s="127" t="s">
        <v>26</v>
      </c>
      <c r="E188" s="128">
        <v>3000000</v>
      </c>
      <c r="F188" s="32"/>
      <c r="G188" s="15">
        <f t="shared" si="58"/>
        <v>0</v>
      </c>
      <c r="H188" s="21">
        <f t="shared" si="55"/>
        <v>0</v>
      </c>
      <c r="I188" s="15">
        <f t="shared" si="56"/>
        <v>3000000</v>
      </c>
      <c r="J188" s="21">
        <f t="shared" si="57"/>
        <v>1</v>
      </c>
      <c r="K188" s="128">
        <v>3000000</v>
      </c>
    </row>
    <row r="189" spans="1:11" s="7" customFormat="1" x14ac:dyDescent="0.25">
      <c r="A189" s="12">
        <v>6</v>
      </c>
      <c r="B189" s="101" t="s">
        <v>470</v>
      </c>
      <c r="C189" s="120">
        <v>1</v>
      </c>
      <c r="D189" s="127" t="s">
        <v>26</v>
      </c>
      <c r="E189" s="128">
        <v>2000000</v>
      </c>
      <c r="F189" s="32"/>
      <c r="G189" s="15">
        <f t="shared" si="58"/>
        <v>0</v>
      </c>
      <c r="H189" s="21">
        <f t="shared" si="55"/>
        <v>0</v>
      </c>
      <c r="I189" s="15">
        <f t="shared" si="56"/>
        <v>2000000</v>
      </c>
      <c r="J189" s="21">
        <f t="shared" si="57"/>
        <v>1</v>
      </c>
      <c r="K189" s="128">
        <v>2000000</v>
      </c>
    </row>
    <row r="190" spans="1:11" s="7" customFormat="1" ht="30" x14ac:dyDescent="0.25">
      <c r="A190" s="12">
        <v>7</v>
      </c>
      <c r="B190" s="104" t="s">
        <v>471</v>
      </c>
      <c r="C190" s="120">
        <v>1</v>
      </c>
      <c r="D190" s="127" t="s">
        <v>396</v>
      </c>
      <c r="E190" s="128">
        <v>3290000</v>
      </c>
      <c r="F190" s="32"/>
      <c r="G190" s="15">
        <f t="shared" si="58"/>
        <v>0</v>
      </c>
      <c r="H190" s="21">
        <f t="shared" si="55"/>
        <v>0</v>
      </c>
      <c r="I190" s="15">
        <f t="shared" si="56"/>
        <v>3290000</v>
      </c>
      <c r="J190" s="21">
        <f t="shared" si="57"/>
        <v>1</v>
      </c>
      <c r="K190" s="128">
        <v>3290000</v>
      </c>
    </row>
    <row r="191" spans="1:11" s="7" customFormat="1" ht="30" x14ac:dyDescent="0.25">
      <c r="A191" s="12">
        <v>8</v>
      </c>
      <c r="B191" s="102" t="s">
        <v>472</v>
      </c>
      <c r="C191" s="120">
        <v>5</v>
      </c>
      <c r="D191" s="127" t="s">
        <v>397</v>
      </c>
      <c r="E191" s="128">
        <v>3000000</v>
      </c>
      <c r="F191" s="32"/>
      <c r="G191" s="15">
        <f t="shared" si="58"/>
        <v>0</v>
      </c>
      <c r="H191" s="21">
        <f t="shared" si="55"/>
        <v>0</v>
      </c>
      <c r="I191" s="15">
        <f t="shared" si="56"/>
        <v>3000000</v>
      </c>
      <c r="J191" s="21">
        <f t="shared" si="57"/>
        <v>1</v>
      </c>
      <c r="K191" s="128">
        <v>3000000</v>
      </c>
    </row>
    <row r="192" spans="1:11" s="7" customFormat="1" x14ac:dyDescent="0.25">
      <c r="A192" s="12">
        <v>9</v>
      </c>
      <c r="B192" s="105" t="s">
        <v>473</v>
      </c>
      <c r="C192" s="125">
        <v>8</v>
      </c>
      <c r="D192" s="127" t="s">
        <v>477</v>
      </c>
      <c r="E192" s="128">
        <v>2000000</v>
      </c>
      <c r="F192" s="32"/>
      <c r="G192" s="15">
        <f t="shared" si="58"/>
        <v>0</v>
      </c>
      <c r="H192" s="21">
        <f t="shared" si="55"/>
        <v>0</v>
      </c>
      <c r="I192" s="15">
        <f t="shared" si="56"/>
        <v>2000000</v>
      </c>
      <c r="J192" s="21">
        <f t="shared" si="57"/>
        <v>1</v>
      </c>
      <c r="K192" s="128">
        <v>2000000</v>
      </c>
    </row>
    <row r="193" spans="1:11" s="7" customFormat="1" ht="30" x14ac:dyDescent="0.25">
      <c r="A193" s="12">
        <v>10</v>
      </c>
      <c r="B193" s="102" t="s">
        <v>474</v>
      </c>
      <c r="C193" s="120">
        <v>1</v>
      </c>
      <c r="D193" s="127" t="s">
        <v>396</v>
      </c>
      <c r="E193" s="128">
        <v>4350000</v>
      </c>
      <c r="F193" s="32"/>
      <c r="G193" s="15">
        <f t="shared" si="58"/>
        <v>0</v>
      </c>
      <c r="H193" s="21">
        <f t="shared" si="55"/>
        <v>0</v>
      </c>
      <c r="I193" s="15">
        <f t="shared" si="56"/>
        <v>4350000</v>
      </c>
      <c r="J193" s="21">
        <f t="shared" si="57"/>
        <v>1</v>
      </c>
      <c r="K193" s="128">
        <v>4350000</v>
      </c>
    </row>
    <row r="194" spans="1:11" s="7" customFormat="1" x14ac:dyDescent="0.25">
      <c r="A194" s="12">
        <v>11</v>
      </c>
      <c r="B194" s="106" t="s">
        <v>475</v>
      </c>
      <c r="C194" s="125">
        <v>1</v>
      </c>
      <c r="D194" s="127" t="s">
        <v>396</v>
      </c>
      <c r="E194" s="128">
        <v>1000000</v>
      </c>
      <c r="F194" s="32"/>
      <c r="G194" s="15">
        <f t="shared" si="58"/>
        <v>0</v>
      </c>
      <c r="H194" s="21">
        <f t="shared" si="55"/>
        <v>0</v>
      </c>
      <c r="I194" s="15">
        <f t="shared" si="56"/>
        <v>1000000</v>
      </c>
      <c r="J194" s="21">
        <f t="shared" si="57"/>
        <v>1</v>
      </c>
      <c r="K194" s="128">
        <v>1000000</v>
      </c>
    </row>
    <row r="195" spans="1:11" s="7" customFormat="1" ht="30" x14ac:dyDescent="0.25">
      <c r="A195" s="12">
        <v>12</v>
      </c>
      <c r="B195" s="57" t="s">
        <v>476</v>
      </c>
      <c r="C195" s="117">
        <v>1</v>
      </c>
      <c r="D195" s="61" t="s">
        <v>26</v>
      </c>
      <c r="E195" s="65">
        <v>1500000</v>
      </c>
      <c r="F195" s="32"/>
      <c r="G195" s="15">
        <f t="shared" si="58"/>
        <v>0</v>
      </c>
      <c r="H195" s="21">
        <f t="shared" si="55"/>
        <v>0</v>
      </c>
      <c r="I195" s="15">
        <f t="shared" si="56"/>
        <v>1500000</v>
      </c>
      <c r="J195" s="21">
        <f t="shared" si="57"/>
        <v>1</v>
      </c>
      <c r="K195" s="65">
        <v>1500000</v>
      </c>
    </row>
    <row r="196" spans="1:11" s="7" customFormat="1" x14ac:dyDescent="0.25">
      <c r="A196" s="12"/>
      <c r="B196" s="13"/>
      <c r="C196" s="14"/>
      <c r="D196" s="14"/>
      <c r="E196" s="15"/>
      <c r="F196" s="32"/>
      <c r="G196" s="15"/>
      <c r="H196" s="21"/>
      <c r="I196" s="15"/>
      <c r="J196" s="21"/>
      <c r="K196" s="25"/>
    </row>
    <row r="197" spans="1:11" s="7" customFormat="1" ht="30" x14ac:dyDescent="0.25">
      <c r="A197" s="12">
        <v>14</v>
      </c>
      <c r="B197" s="13" t="s">
        <v>19</v>
      </c>
      <c r="C197" s="14"/>
      <c r="D197" s="14"/>
      <c r="E197" s="15">
        <f>SUM(E198:E208)</f>
        <v>45000000</v>
      </c>
      <c r="F197" s="32"/>
      <c r="G197" s="15">
        <f>SUM(G198:G208)</f>
        <v>0</v>
      </c>
      <c r="H197" s="21">
        <f t="shared" ref="H197:H208" si="59">G197/E197*100%</f>
        <v>0</v>
      </c>
      <c r="I197" s="15">
        <f t="shared" ref="I197:I208" si="60">E197-G197</f>
        <v>45000000</v>
      </c>
      <c r="J197" s="21">
        <f t="shared" ref="J197:J208" si="61">100%-H197</f>
        <v>1</v>
      </c>
      <c r="K197" s="15">
        <f>SUM(K198:K208)</f>
        <v>45000000</v>
      </c>
    </row>
    <row r="198" spans="1:11" s="7" customFormat="1" x14ac:dyDescent="0.25">
      <c r="A198" s="12">
        <v>1</v>
      </c>
      <c r="B198" s="43" t="s">
        <v>133</v>
      </c>
      <c r="C198" s="36">
        <v>1</v>
      </c>
      <c r="D198" s="36" t="s">
        <v>61</v>
      </c>
      <c r="E198" s="37">
        <v>1000000</v>
      </c>
      <c r="F198" s="32"/>
      <c r="G198" s="15">
        <f t="shared" ref="G198:G208" si="62">SUM(G199:G208)</f>
        <v>0</v>
      </c>
      <c r="H198" s="21">
        <f t="shared" si="59"/>
        <v>0</v>
      </c>
      <c r="I198" s="15">
        <f t="shared" si="60"/>
        <v>1000000</v>
      </c>
      <c r="J198" s="21">
        <f t="shared" si="61"/>
        <v>1</v>
      </c>
      <c r="K198" s="37">
        <v>1000000</v>
      </c>
    </row>
    <row r="199" spans="1:11" s="7" customFormat="1" x14ac:dyDescent="0.25">
      <c r="A199" s="12">
        <v>2</v>
      </c>
      <c r="B199" s="43" t="s">
        <v>134</v>
      </c>
      <c r="C199" s="36">
        <v>24</v>
      </c>
      <c r="D199" s="36" t="s">
        <v>61</v>
      </c>
      <c r="E199" s="37">
        <v>6000000</v>
      </c>
      <c r="F199" s="32"/>
      <c r="G199" s="15">
        <f t="shared" si="62"/>
        <v>0</v>
      </c>
      <c r="H199" s="21">
        <f t="shared" si="59"/>
        <v>0</v>
      </c>
      <c r="I199" s="15">
        <f t="shared" si="60"/>
        <v>6000000</v>
      </c>
      <c r="J199" s="21">
        <f t="shared" si="61"/>
        <v>1</v>
      </c>
      <c r="K199" s="37">
        <v>6000000</v>
      </c>
    </row>
    <row r="200" spans="1:11" s="7" customFormat="1" x14ac:dyDescent="0.25">
      <c r="A200" s="12">
        <v>3</v>
      </c>
      <c r="B200" s="43" t="s">
        <v>135</v>
      </c>
      <c r="C200" s="36">
        <v>1</v>
      </c>
      <c r="D200" s="36" t="s">
        <v>61</v>
      </c>
      <c r="E200" s="37">
        <v>675000</v>
      </c>
      <c r="F200" s="32"/>
      <c r="G200" s="15">
        <f t="shared" si="62"/>
        <v>0</v>
      </c>
      <c r="H200" s="21">
        <f t="shared" si="59"/>
        <v>0</v>
      </c>
      <c r="I200" s="15">
        <f t="shared" si="60"/>
        <v>675000</v>
      </c>
      <c r="J200" s="21">
        <f t="shared" si="61"/>
        <v>1</v>
      </c>
      <c r="K200" s="37">
        <v>675000</v>
      </c>
    </row>
    <row r="201" spans="1:11" s="7" customFormat="1" x14ac:dyDescent="0.25">
      <c r="A201" s="12">
        <v>4</v>
      </c>
      <c r="B201" s="43" t="s">
        <v>136</v>
      </c>
      <c r="C201" s="36">
        <v>2</v>
      </c>
      <c r="D201" s="36" t="s">
        <v>61</v>
      </c>
      <c r="E201" s="37">
        <v>1200000</v>
      </c>
      <c r="F201" s="32"/>
      <c r="G201" s="15">
        <f t="shared" si="62"/>
        <v>0</v>
      </c>
      <c r="H201" s="21">
        <f t="shared" si="59"/>
        <v>0</v>
      </c>
      <c r="I201" s="15">
        <f t="shared" si="60"/>
        <v>1200000</v>
      </c>
      <c r="J201" s="21">
        <f t="shared" si="61"/>
        <v>1</v>
      </c>
      <c r="K201" s="37">
        <v>1200000</v>
      </c>
    </row>
    <row r="202" spans="1:11" s="7" customFormat="1" x14ac:dyDescent="0.25">
      <c r="A202" s="12">
        <v>5</v>
      </c>
      <c r="B202" s="43" t="s">
        <v>137</v>
      </c>
      <c r="C202" s="36">
        <v>1</v>
      </c>
      <c r="D202" s="36" t="s">
        <v>61</v>
      </c>
      <c r="E202" s="37">
        <v>2200000</v>
      </c>
      <c r="F202" s="32"/>
      <c r="G202" s="15">
        <f t="shared" si="62"/>
        <v>0</v>
      </c>
      <c r="H202" s="21">
        <f t="shared" si="59"/>
        <v>0</v>
      </c>
      <c r="I202" s="15">
        <f t="shared" si="60"/>
        <v>2200000</v>
      </c>
      <c r="J202" s="21">
        <f t="shared" si="61"/>
        <v>1</v>
      </c>
      <c r="K202" s="37">
        <v>2200000</v>
      </c>
    </row>
    <row r="203" spans="1:11" s="7" customFormat="1" x14ac:dyDescent="0.25">
      <c r="A203" s="12">
        <v>6</v>
      </c>
      <c r="B203" s="43" t="s">
        <v>138</v>
      </c>
      <c r="C203" s="36">
        <v>1</v>
      </c>
      <c r="D203" s="36" t="s">
        <v>61</v>
      </c>
      <c r="E203" s="37">
        <v>10000000</v>
      </c>
      <c r="F203" s="32"/>
      <c r="G203" s="15">
        <f t="shared" si="62"/>
        <v>0</v>
      </c>
      <c r="H203" s="21">
        <f t="shared" si="59"/>
        <v>0</v>
      </c>
      <c r="I203" s="15">
        <f t="shared" si="60"/>
        <v>10000000</v>
      </c>
      <c r="J203" s="21">
        <f t="shared" si="61"/>
        <v>1</v>
      </c>
      <c r="K203" s="37">
        <v>10000000</v>
      </c>
    </row>
    <row r="204" spans="1:11" s="7" customFormat="1" ht="30" x14ac:dyDescent="0.25">
      <c r="A204" s="12">
        <v>7</v>
      </c>
      <c r="B204" s="44" t="s">
        <v>139</v>
      </c>
      <c r="C204" s="36">
        <v>1</v>
      </c>
      <c r="D204" s="36" t="s">
        <v>61</v>
      </c>
      <c r="E204" s="37">
        <v>1365000</v>
      </c>
      <c r="F204" s="32"/>
      <c r="G204" s="15">
        <f t="shared" si="62"/>
        <v>0</v>
      </c>
      <c r="H204" s="21">
        <f t="shared" si="59"/>
        <v>0</v>
      </c>
      <c r="I204" s="15">
        <f t="shared" si="60"/>
        <v>1365000</v>
      </c>
      <c r="J204" s="21">
        <f t="shared" si="61"/>
        <v>1</v>
      </c>
      <c r="K204" s="37">
        <v>1365000</v>
      </c>
    </row>
    <row r="205" spans="1:11" s="7" customFormat="1" x14ac:dyDescent="0.25">
      <c r="A205" s="12">
        <v>8</v>
      </c>
      <c r="B205" s="43" t="s">
        <v>140</v>
      </c>
      <c r="C205" s="36">
        <v>1</v>
      </c>
      <c r="D205" s="36" t="s">
        <v>61</v>
      </c>
      <c r="E205" s="37">
        <v>4000000</v>
      </c>
      <c r="F205" s="32"/>
      <c r="G205" s="15">
        <f t="shared" si="62"/>
        <v>0</v>
      </c>
      <c r="H205" s="21">
        <f t="shared" si="59"/>
        <v>0</v>
      </c>
      <c r="I205" s="15">
        <f t="shared" si="60"/>
        <v>4000000</v>
      </c>
      <c r="J205" s="21">
        <f t="shared" si="61"/>
        <v>1</v>
      </c>
      <c r="K205" s="37">
        <v>4000000</v>
      </c>
    </row>
    <row r="206" spans="1:11" s="7" customFormat="1" x14ac:dyDescent="0.25">
      <c r="A206" s="12">
        <v>9</v>
      </c>
      <c r="B206" s="43" t="s">
        <v>141</v>
      </c>
      <c r="C206" s="36">
        <v>1</v>
      </c>
      <c r="D206" s="36" t="s">
        <v>61</v>
      </c>
      <c r="E206" s="37">
        <v>4060000</v>
      </c>
      <c r="F206" s="32"/>
      <c r="G206" s="15">
        <f t="shared" si="62"/>
        <v>0</v>
      </c>
      <c r="H206" s="21">
        <f t="shared" si="59"/>
        <v>0</v>
      </c>
      <c r="I206" s="15">
        <f t="shared" si="60"/>
        <v>4060000</v>
      </c>
      <c r="J206" s="21">
        <f t="shared" si="61"/>
        <v>1</v>
      </c>
      <c r="K206" s="37">
        <v>4060000</v>
      </c>
    </row>
    <row r="207" spans="1:11" s="7" customFormat="1" x14ac:dyDescent="0.25">
      <c r="A207" s="12">
        <v>10</v>
      </c>
      <c r="B207" s="43" t="s">
        <v>142</v>
      </c>
      <c r="C207" s="36">
        <v>4</v>
      </c>
      <c r="D207" s="36" t="s">
        <v>61</v>
      </c>
      <c r="E207" s="37">
        <v>10000000</v>
      </c>
      <c r="F207" s="32"/>
      <c r="G207" s="15">
        <f t="shared" si="62"/>
        <v>0</v>
      </c>
      <c r="H207" s="21">
        <f t="shared" si="59"/>
        <v>0</v>
      </c>
      <c r="I207" s="15">
        <f t="shared" si="60"/>
        <v>10000000</v>
      </c>
      <c r="J207" s="21">
        <f t="shared" si="61"/>
        <v>1</v>
      </c>
      <c r="K207" s="37">
        <v>10000000</v>
      </c>
    </row>
    <row r="208" spans="1:11" s="7" customFormat="1" x14ac:dyDescent="0.25">
      <c r="A208" s="12">
        <v>11</v>
      </c>
      <c r="B208" s="43" t="s">
        <v>143</v>
      </c>
      <c r="C208" s="36">
        <v>30</v>
      </c>
      <c r="D208" s="36" t="s">
        <v>61</v>
      </c>
      <c r="E208" s="37">
        <v>4500000</v>
      </c>
      <c r="F208" s="32"/>
      <c r="G208" s="15">
        <f t="shared" si="62"/>
        <v>0</v>
      </c>
      <c r="H208" s="21">
        <f t="shared" si="59"/>
        <v>0</v>
      </c>
      <c r="I208" s="15">
        <f t="shared" si="60"/>
        <v>4500000</v>
      </c>
      <c r="J208" s="21">
        <f t="shared" si="61"/>
        <v>1</v>
      </c>
      <c r="K208" s="37">
        <v>4500000</v>
      </c>
    </row>
    <row r="209" spans="1:11" s="7" customFormat="1" x14ac:dyDescent="0.25">
      <c r="A209" s="12"/>
      <c r="B209" s="13"/>
      <c r="C209" s="14"/>
      <c r="D209" s="14"/>
      <c r="E209" s="15"/>
      <c r="F209" s="32"/>
      <c r="G209" s="15"/>
      <c r="H209" s="21"/>
      <c r="I209" s="15"/>
      <c r="J209" s="21"/>
      <c r="K209" s="25"/>
    </row>
    <row r="210" spans="1:11" s="7" customFormat="1" ht="30" x14ac:dyDescent="0.25">
      <c r="A210" s="12">
        <v>15</v>
      </c>
      <c r="B210" s="13" t="s">
        <v>20</v>
      </c>
      <c r="C210" s="39"/>
      <c r="D210" s="14"/>
      <c r="E210" s="15">
        <f>SUM(E211:E221)</f>
        <v>30000000</v>
      </c>
      <c r="F210" s="32"/>
      <c r="G210" s="15">
        <f>SUM(G211:G221)</f>
        <v>0</v>
      </c>
      <c r="H210" s="21">
        <f t="shared" ref="H210:H221" si="63">G210/E210*100%</f>
        <v>0</v>
      </c>
      <c r="I210" s="15">
        <f t="shared" ref="I210:I221" si="64">E210-G210</f>
        <v>30000000</v>
      </c>
      <c r="J210" s="21">
        <f t="shared" ref="J210:J221" si="65">100%-H210</f>
        <v>1</v>
      </c>
      <c r="K210" s="15">
        <f>SUM(K211:K221)</f>
        <v>30000000</v>
      </c>
    </row>
    <row r="211" spans="1:11" s="7" customFormat="1" ht="30" x14ac:dyDescent="0.25">
      <c r="A211" s="12">
        <v>1</v>
      </c>
      <c r="B211" s="102" t="s">
        <v>478</v>
      </c>
      <c r="C211" s="125">
        <v>1</v>
      </c>
      <c r="D211" s="127" t="s">
        <v>396</v>
      </c>
      <c r="E211" s="128">
        <v>6000000</v>
      </c>
      <c r="F211" s="32"/>
      <c r="G211" s="15">
        <f t="shared" ref="G211:G221" si="66">SUM(G212:G221)</f>
        <v>0</v>
      </c>
      <c r="H211" s="21">
        <f t="shared" si="63"/>
        <v>0</v>
      </c>
      <c r="I211" s="15">
        <f t="shared" si="64"/>
        <v>6000000</v>
      </c>
      <c r="J211" s="21">
        <f t="shared" si="65"/>
        <v>1</v>
      </c>
      <c r="K211" s="128">
        <v>6000000</v>
      </c>
    </row>
    <row r="212" spans="1:11" s="7" customFormat="1" x14ac:dyDescent="0.25">
      <c r="A212" s="12">
        <v>2</v>
      </c>
      <c r="B212" s="104" t="s">
        <v>479</v>
      </c>
      <c r="C212" s="120">
        <v>18</v>
      </c>
      <c r="D212" s="127" t="s">
        <v>477</v>
      </c>
      <c r="E212" s="128">
        <v>7560000</v>
      </c>
      <c r="F212" s="32"/>
      <c r="G212" s="15">
        <f t="shared" si="66"/>
        <v>0</v>
      </c>
      <c r="H212" s="21">
        <f t="shared" si="63"/>
        <v>0</v>
      </c>
      <c r="I212" s="15">
        <f t="shared" si="64"/>
        <v>7560000</v>
      </c>
      <c r="J212" s="21">
        <f t="shared" si="65"/>
        <v>1</v>
      </c>
      <c r="K212" s="128">
        <v>7560000</v>
      </c>
    </row>
    <row r="213" spans="1:11" s="7" customFormat="1" x14ac:dyDescent="0.25">
      <c r="A213" s="12">
        <v>3</v>
      </c>
      <c r="B213" s="133" t="s">
        <v>480</v>
      </c>
      <c r="C213" s="120">
        <v>1</v>
      </c>
      <c r="D213" s="127" t="s">
        <v>396</v>
      </c>
      <c r="E213" s="128">
        <v>600000</v>
      </c>
      <c r="F213" s="32"/>
      <c r="G213" s="15">
        <f t="shared" si="66"/>
        <v>0</v>
      </c>
      <c r="H213" s="21">
        <f t="shared" si="63"/>
        <v>0</v>
      </c>
      <c r="I213" s="15">
        <f t="shared" si="64"/>
        <v>600000</v>
      </c>
      <c r="J213" s="21">
        <f t="shared" si="65"/>
        <v>1</v>
      </c>
      <c r="K213" s="128">
        <v>600000</v>
      </c>
    </row>
    <row r="214" spans="1:11" s="7" customFormat="1" ht="30" x14ac:dyDescent="0.25">
      <c r="A214" s="12">
        <v>4</v>
      </c>
      <c r="B214" s="102" t="s">
        <v>481</v>
      </c>
      <c r="C214" s="120">
        <v>1</v>
      </c>
      <c r="D214" s="127" t="s">
        <v>26</v>
      </c>
      <c r="E214" s="128">
        <v>2000000</v>
      </c>
      <c r="F214" s="32"/>
      <c r="G214" s="15">
        <f t="shared" si="66"/>
        <v>0</v>
      </c>
      <c r="H214" s="21">
        <f t="shared" si="63"/>
        <v>0</v>
      </c>
      <c r="I214" s="15">
        <f t="shared" si="64"/>
        <v>2000000</v>
      </c>
      <c r="J214" s="21">
        <f t="shared" si="65"/>
        <v>1</v>
      </c>
      <c r="K214" s="128">
        <v>2000000</v>
      </c>
    </row>
    <row r="215" spans="1:11" s="7" customFormat="1" x14ac:dyDescent="0.25">
      <c r="A215" s="12">
        <v>5</v>
      </c>
      <c r="B215" s="102" t="s">
        <v>482</v>
      </c>
      <c r="C215" s="120">
        <v>1</v>
      </c>
      <c r="D215" s="127" t="s">
        <v>26</v>
      </c>
      <c r="E215" s="128">
        <v>2000000</v>
      </c>
      <c r="F215" s="32"/>
      <c r="G215" s="15">
        <f t="shared" si="66"/>
        <v>0</v>
      </c>
      <c r="H215" s="21">
        <f t="shared" si="63"/>
        <v>0</v>
      </c>
      <c r="I215" s="15">
        <f t="shared" si="64"/>
        <v>2000000</v>
      </c>
      <c r="J215" s="21">
        <f t="shared" si="65"/>
        <v>1</v>
      </c>
      <c r="K215" s="128">
        <v>2000000</v>
      </c>
    </row>
    <row r="216" spans="1:11" s="7" customFormat="1" x14ac:dyDescent="0.25">
      <c r="A216" s="12">
        <v>6</v>
      </c>
      <c r="B216" s="104" t="s">
        <v>483</v>
      </c>
      <c r="C216" s="120">
        <v>8</v>
      </c>
      <c r="D216" s="127" t="s">
        <v>477</v>
      </c>
      <c r="E216" s="128">
        <v>2000000</v>
      </c>
      <c r="F216" s="32"/>
      <c r="G216" s="15">
        <f t="shared" si="66"/>
        <v>0</v>
      </c>
      <c r="H216" s="21">
        <f t="shared" si="63"/>
        <v>0</v>
      </c>
      <c r="I216" s="15">
        <f t="shared" si="64"/>
        <v>2000000</v>
      </c>
      <c r="J216" s="21">
        <f t="shared" si="65"/>
        <v>1</v>
      </c>
      <c r="K216" s="128">
        <v>2000000</v>
      </c>
    </row>
    <row r="217" spans="1:11" s="7" customFormat="1" ht="30" x14ac:dyDescent="0.25">
      <c r="A217" s="12">
        <v>7</v>
      </c>
      <c r="B217" s="102" t="s">
        <v>484</v>
      </c>
      <c r="C217" s="120">
        <v>1</v>
      </c>
      <c r="D217" s="127" t="s">
        <v>61</v>
      </c>
      <c r="E217" s="128">
        <v>1840000</v>
      </c>
      <c r="F217" s="32"/>
      <c r="G217" s="15">
        <f t="shared" si="66"/>
        <v>0</v>
      </c>
      <c r="H217" s="21">
        <f t="shared" si="63"/>
        <v>0</v>
      </c>
      <c r="I217" s="15">
        <f t="shared" si="64"/>
        <v>1840000</v>
      </c>
      <c r="J217" s="21">
        <f t="shared" si="65"/>
        <v>1</v>
      </c>
      <c r="K217" s="128">
        <v>1840000</v>
      </c>
    </row>
    <row r="218" spans="1:11" s="7" customFormat="1" ht="30" x14ac:dyDescent="0.25">
      <c r="A218" s="12">
        <v>8</v>
      </c>
      <c r="B218" s="102" t="s">
        <v>485</v>
      </c>
      <c r="C218" s="120">
        <v>5</v>
      </c>
      <c r="D218" s="127" t="s">
        <v>477</v>
      </c>
      <c r="E218" s="128">
        <v>3000000</v>
      </c>
      <c r="F218" s="32"/>
      <c r="G218" s="15">
        <f t="shared" si="66"/>
        <v>0</v>
      </c>
      <c r="H218" s="21">
        <f t="shared" si="63"/>
        <v>0</v>
      </c>
      <c r="I218" s="15">
        <f t="shared" si="64"/>
        <v>3000000</v>
      </c>
      <c r="J218" s="21">
        <f t="shared" si="65"/>
        <v>1</v>
      </c>
      <c r="K218" s="128">
        <v>3000000</v>
      </c>
    </row>
    <row r="219" spans="1:11" s="7" customFormat="1" x14ac:dyDescent="0.25">
      <c r="A219" s="12">
        <v>9</v>
      </c>
      <c r="B219" s="102" t="s">
        <v>486</v>
      </c>
      <c r="C219" s="120">
        <v>1</v>
      </c>
      <c r="D219" s="127" t="s">
        <v>61</v>
      </c>
      <c r="E219" s="128">
        <v>3000000</v>
      </c>
      <c r="F219" s="32"/>
      <c r="G219" s="15">
        <f t="shared" si="66"/>
        <v>0</v>
      </c>
      <c r="H219" s="21">
        <f t="shared" si="63"/>
        <v>0</v>
      </c>
      <c r="I219" s="15">
        <f t="shared" si="64"/>
        <v>3000000</v>
      </c>
      <c r="J219" s="21">
        <f t="shared" si="65"/>
        <v>1</v>
      </c>
      <c r="K219" s="128">
        <v>3000000</v>
      </c>
    </row>
    <row r="220" spans="1:11" s="7" customFormat="1" x14ac:dyDescent="0.25">
      <c r="A220" s="12">
        <v>10</v>
      </c>
      <c r="B220" s="98" t="s">
        <v>487</v>
      </c>
      <c r="C220" s="125">
        <v>1</v>
      </c>
      <c r="D220" s="127" t="s">
        <v>61</v>
      </c>
      <c r="E220" s="128">
        <v>1000000</v>
      </c>
      <c r="F220" s="32"/>
      <c r="G220" s="15">
        <f t="shared" si="66"/>
        <v>0</v>
      </c>
      <c r="H220" s="21">
        <f t="shared" si="63"/>
        <v>0</v>
      </c>
      <c r="I220" s="15">
        <f t="shared" si="64"/>
        <v>1000000</v>
      </c>
      <c r="J220" s="21">
        <f t="shared" si="65"/>
        <v>1</v>
      </c>
      <c r="K220" s="128">
        <v>1000000</v>
      </c>
    </row>
    <row r="221" spans="1:11" s="7" customFormat="1" ht="30" x14ac:dyDescent="0.25">
      <c r="A221" s="12">
        <v>11</v>
      </c>
      <c r="B221" s="98" t="s">
        <v>488</v>
      </c>
      <c r="C221" s="125">
        <v>1</v>
      </c>
      <c r="D221" s="127" t="s">
        <v>61</v>
      </c>
      <c r="E221" s="128">
        <v>1000000</v>
      </c>
      <c r="F221" s="32"/>
      <c r="G221" s="15">
        <f t="shared" si="66"/>
        <v>0</v>
      </c>
      <c r="H221" s="21">
        <f t="shared" si="63"/>
        <v>0</v>
      </c>
      <c r="I221" s="15">
        <f t="shared" si="64"/>
        <v>1000000</v>
      </c>
      <c r="J221" s="21">
        <f t="shared" si="65"/>
        <v>1</v>
      </c>
      <c r="K221" s="128">
        <v>1000000</v>
      </c>
    </row>
    <row r="222" spans="1:11" s="7" customFormat="1" ht="16.5" x14ac:dyDescent="0.25">
      <c r="A222" s="12">
        <v>12</v>
      </c>
      <c r="B222" s="59"/>
      <c r="C222" s="97"/>
      <c r="D222" s="97"/>
      <c r="E222" s="126"/>
      <c r="F222" s="32"/>
      <c r="G222" s="15"/>
      <c r="H222" s="21"/>
      <c r="I222" s="15"/>
      <c r="J222" s="21"/>
      <c r="K222" s="25"/>
    </row>
    <row r="223" spans="1:11" s="7" customFormat="1" x14ac:dyDescent="0.25">
      <c r="A223" s="12"/>
      <c r="B223" s="13"/>
      <c r="C223" s="14"/>
      <c r="D223" s="14"/>
      <c r="E223" s="15"/>
      <c r="F223" s="32"/>
      <c r="G223" s="15"/>
      <c r="H223" s="21"/>
      <c r="I223" s="15"/>
      <c r="J223" s="21"/>
      <c r="K223" s="25"/>
    </row>
    <row r="224" spans="1:11" s="7" customFormat="1" ht="30" x14ac:dyDescent="0.25">
      <c r="A224" s="12">
        <v>16</v>
      </c>
      <c r="B224" s="13" t="s">
        <v>19</v>
      </c>
      <c r="C224" s="14"/>
      <c r="D224" s="14"/>
      <c r="E224" s="15">
        <f>SUM(E225:E231)</f>
        <v>45000000</v>
      </c>
      <c r="F224" s="32"/>
      <c r="G224" s="15">
        <f>SUM(G225:G231)</f>
        <v>0</v>
      </c>
      <c r="H224" s="21">
        <f t="shared" ref="H224:H244" si="67">G224/E224*100%</f>
        <v>0</v>
      </c>
      <c r="I224" s="15">
        <f t="shared" ref="I224:I244" si="68">E224-G224</f>
        <v>45000000</v>
      </c>
      <c r="J224" s="21">
        <f t="shared" ref="J224:J244" si="69">100%-H224</f>
        <v>1</v>
      </c>
      <c r="K224" s="15">
        <f>SUM(K225:K231)</f>
        <v>45000000</v>
      </c>
    </row>
    <row r="225" spans="1:11" s="7" customFormat="1" x14ac:dyDescent="0.25">
      <c r="A225" s="12">
        <v>1</v>
      </c>
      <c r="B225" s="43" t="s">
        <v>145</v>
      </c>
      <c r="C225" s="45">
        <v>1</v>
      </c>
      <c r="D225" s="45" t="s">
        <v>26</v>
      </c>
      <c r="E225" s="37">
        <v>1000000</v>
      </c>
      <c r="F225" s="32"/>
      <c r="G225" s="15">
        <f t="shared" ref="G225:G244" si="70">SUM(G226:G235)</f>
        <v>0</v>
      </c>
      <c r="H225" s="21">
        <f t="shared" si="67"/>
        <v>0</v>
      </c>
      <c r="I225" s="15">
        <f t="shared" si="68"/>
        <v>1000000</v>
      </c>
      <c r="J225" s="21">
        <f t="shared" si="69"/>
        <v>1</v>
      </c>
      <c r="K225" s="37">
        <v>1000000</v>
      </c>
    </row>
    <row r="226" spans="1:11" s="7" customFormat="1" x14ac:dyDescent="0.25">
      <c r="A226" s="12">
        <v>2</v>
      </c>
      <c r="B226" s="43" t="s">
        <v>146</v>
      </c>
      <c r="C226" s="45">
        <v>24</v>
      </c>
      <c r="D226" s="45" t="s">
        <v>26</v>
      </c>
      <c r="E226" s="37">
        <v>6000000</v>
      </c>
      <c r="F226" s="32"/>
      <c r="G226" s="15">
        <f t="shared" si="70"/>
        <v>0</v>
      </c>
      <c r="H226" s="21">
        <f t="shared" si="67"/>
        <v>0</v>
      </c>
      <c r="I226" s="15">
        <f t="shared" si="68"/>
        <v>6000000</v>
      </c>
      <c r="J226" s="21">
        <f t="shared" si="69"/>
        <v>1</v>
      </c>
      <c r="K226" s="37">
        <v>6000000</v>
      </c>
    </row>
    <row r="227" spans="1:11" s="7" customFormat="1" x14ac:dyDescent="0.25">
      <c r="A227" s="12">
        <v>3</v>
      </c>
      <c r="B227" s="43" t="s">
        <v>147</v>
      </c>
      <c r="C227" s="45">
        <v>1</v>
      </c>
      <c r="D227" s="45" t="s">
        <v>26</v>
      </c>
      <c r="E227" s="37">
        <v>675000</v>
      </c>
      <c r="F227" s="32"/>
      <c r="G227" s="15">
        <f t="shared" si="70"/>
        <v>0</v>
      </c>
      <c r="H227" s="21">
        <f t="shared" si="67"/>
        <v>0</v>
      </c>
      <c r="I227" s="15">
        <f t="shared" si="68"/>
        <v>675000</v>
      </c>
      <c r="J227" s="21">
        <f t="shared" si="69"/>
        <v>1</v>
      </c>
      <c r="K227" s="37">
        <v>675000</v>
      </c>
    </row>
    <row r="228" spans="1:11" s="7" customFormat="1" x14ac:dyDescent="0.25">
      <c r="A228" s="12">
        <v>4</v>
      </c>
      <c r="B228" s="43" t="s">
        <v>148</v>
      </c>
      <c r="C228" s="45">
        <v>1</v>
      </c>
      <c r="D228" s="45" t="s">
        <v>26</v>
      </c>
      <c r="E228" s="37">
        <v>19125000</v>
      </c>
      <c r="F228" s="32"/>
      <c r="G228" s="15">
        <f t="shared" si="70"/>
        <v>0</v>
      </c>
      <c r="H228" s="21">
        <f t="shared" si="67"/>
        <v>0</v>
      </c>
      <c r="I228" s="15">
        <f t="shared" si="68"/>
        <v>19125000</v>
      </c>
      <c r="J228" s="21">
        <f t="shared" si="69"/>
        <v>1</v>
      </c>
      <c r="K228" s="37">
        <v>19125000</v>
      </c>
    </row>
    <row r="229" spans="1:11" s="7" customFormat="1" x14ac:dyDescent="0.25">
      <c r="A229" s="12">
        <v>5</v>
      </c>
      <c r="B229" s="43" t="s">
        <v>149</v>
      </c>
      <c r="C229" s="45">
        <v>1</v>
      </c>
      <c r="D229" s="45" t="s">
        <v>26</v>
      </c>
      <c r="E229" s="37">
        <v>10000000</v>
      </c>
      <c r="F229" s="32"/>
      <c r="G229" s="15">
        <f t="shared" si="70"/>
        <v>0</v>
      </c>
      <c r="H229" s="21">
        <f t="shared" si="67"/>
        <v>0</v>
      </c>
      <c r="I229" s="15">
        <f t="shared" si="68"/>
        <v>10000000</v>
      </c>
      <c r="J229" s="21">
        <f t="shared" si="69"/>
        <v>1</v>
      </c>
      <c r="K229" s="37">
        <v>10000000</v>
      </c>
    </row>
    <row r="230" spans="1:11" s="7" customFormat="1" x14ac:dyDescent="0.25">
      <c r="A230" s="12">
        <v>6</v>
      </c>
      <c r="B230" s="43" t="s">
        <v>150</v>
      </c>
      <c r="C230" s="45">
        <v>8</v>
      </c>
      <c r="D230" s="45" t="s">
        <v>144</v>
      </c>
      <c r="E230" s="37">
        <v>5200000</v>
      </c>
      <c r="F230" s="32"/>
      <c r="G230" s="15">
        <f t="shared" si="70"/>
        <v>0</v>
      </c>
      <c r="H230" s="21">
        <f t="shared" si="67"/>
        <v>0</v>
      </c>
      <c r="I230" s="15">
        <f t="shared" si="68"/>
        <v>5200000</v>
      </c>
      <c r="J230" s="21">
        <f t="shared" si="69"/>
        <v>1</v>
      </c>
      <c r="K230" s="37">
        <v>5200000</v>
      </c>
    </row>
    <row r="231" spans="1:11" s="7" customFormat="1" x14ac:dyDescent="0.25">
      <c r="A231" s="12">
        <v>7</v>
      </c>
      <c r="B231" s="43" t="s">
        <v>151</v>
      </c>
      <c r="C231" s="45">
        <v>20</v>
      </c>
      <c r="D231" s="45" t="s">
        <v>144</v>
      </c>
      <c r="E231" s="37">
        <v>3000000</v>
      </c>
      <c r="F231" s="32"/>
      <c r="G231" s="15">
        <f t="shared" si="70"/>
        <v>0</v>
      </c>
      <c r="H231" s="21">
        <f t="shared" si="67"/>
        <v>0</v>
      </c>
      <c r="I231" s="15">
        <f t="shared" si="68"/>
        <v>3000000</v>
      </c>
      <c r="J231" s="21">
        <f t="shared" si="69"/>
        <v>1</v>
      </c>
      <c r="K231" s="37">
        <v>3000000</v>
      </c>
    </row>
    <row r="232" spans="1:11" s="7" customFormat="1" x14ac:dyDescent="0.25">
      <c r="A232" s="12"/>
      <c r="B232" s="13"/>
      <c r="C232" s="14"/>
      <c r="D232" s="14"/>
      <c r="E232" s="15"/>
      <c r="F232" s="32"/>
      <c r="G232" s="15"/>
      <c r="H232" s="21"/>
      <c r="I232" s="15"/>
      <c r="J232" s="21"/>
      <c r="K232" s="25"/>
    </row>
    <row r="233" spans="1:11" s="7" customFormat="1" ht="30" x14ac:dyDescent="0.25">
      <c r="A233" s="12">
        <v>17</v>
      </c>
      <c r="B233" s="13" t="s">
        <v>20</v>
      </c>
      <c r="C233" s="39"/>
      <c r="D233" s="14"/>
      <c r="E233" s="15">
        <f>SUM(E234:E244)</f>
        <v>30000000</v>
      </c>
      <c r="F233" s="32"/>
      <c r="G233" s="15">
        <f>SUM(G234:G244)</f>
        <v>0</v>
      </c>
      <c r="H233" s="21">
        <f t="shared" si="67"/>
        <v>0</v>
      </c>
      <c r="I233" s="15">
        <f t="shared" si="68"/>
        <v>30000000</v>
      </c>
      <c r="J233" s="21">
        <f t="shared" si="69"/>
        <v>1</v>
      </c>
      <c r="K233" s="15">
        <f>SUM(K234:K244)</f>
        <v>30000000</v>
      </c>
    </row>
    <row r="234" spans="1:11" s="7" customFormat="1" x14ac:dyDescent="0.25">
      <c r="A234" s="12">
        <v>1</v>
      </c>
      <c r="B234" s="98" t="s">
        <v>490</v>
      </c>
      <c r="C234" s="125">
        <v>1</v>
      </c>
      <c r="D234" s="127" t="s">
        <v>396</v>
      </c>
      <c r="E234" s="128">
        <v>1000000</v>
      </c>
      <c r="F234" s="32"/>
      <c r="G234" s="15">
        <f t="shared" si="70"/>
        <v>0</v>
      </c>
      <c r="H234" s="21">
        <f t="shared" si="67"/>
        <v>0</v>
      </c>
      <c r="I234" s="15">
        <f t="shared" si="68"/>
        <v>1000000</v>
      </c>
      <c r="J234" s="21">
        <f t="shared" si="69"/>
        <v>1</v>
      </c>
      <c r="K234" s="128">
        <v>1000000</v>
      </c>
    </row>
    <row r="235" spans="1:11" s="7" customFormat="1" x14ac:dyDescent="0.25">
      <c r="A235" s="12">
        <v>2</v>
      </c>
      <c r="B235" s="104" t="s">
        <v>491</v>
      </c>
      <c r="C235" s="120">
        <v>1</v>
      </c>
      <c r="D235" s="127" t="s">
        <v>26</v>
      </c>
      <c r="E235" s="128">
        <v>600000</v>
      </c>
      <c r="F235" s="32"/>
      <c r="G235" s="15">
        <f t="shared" si="70"/>
        <v>0</v>
      </c>
      <c r="H235" s="21">
        <f t="shared" si="67"/>
        <v>0</v>
      </c>
      <c r="I235" s="15">
        <f t="shared" si="68"/>
        <v>600000</v>
      </c>
      <c r="J235" s="21">
        <f t="shared" si="69"/>
        <v>1</v>
      </c>
      <c r="K235" s="128">
        <v>600000</v>
      </c>
    </row>
    <row r="236" spans="1:11" s="7" customFormat="1" x14ac:dyDescent="0.25">
      <c r="A236" s="12">
        <v>3</v>
      </c>
      <c r="B236" s="104" t="s">
        <v>492</v>
      </c>
      <c r="C236" s="125">
        <v>18</v>
      </c>
      <c r="D236" s="127" t="s">
        <v>395</v>
      </c>
      <c r="E236" s="128">
        <v>7560000</v>
      </c>
      <c r="F236" s="32"/>
      <c r="G236" s="15">
        <f t="shared" si="70"/>
        <v>0</v>
      </c>
      <c r="H236" s="21">
        <f t="shared" si="67"/>
        <v>0</v>
      </c>
      <c r="I236" s="15">
        <f t="shared" si="68"/>
        <v>7560000</v>
      </c>
      <c r="J236" s="21">
        <f t="shared" si="69"/>
        <v>1</v>
      </c>
      <c r="K236" s="128">
        <v>7560000</v>
      </c>
    </row>
    <row r="237" spans="1:11" s="7" customFormat="1" ht="30" x14ac:dyDescent="0.25">
      <c r="A237" s="12">
        <v>4</v>
      </c>
      <c r="B237" s="102" t="s">
        <v>493</v>
      </c>
      <c r="C237" s="125">
        <v>1</v>
      </c>
      <c r="D237" s="127" t="s">
        <v>396</v>
      </c>
      <c r="E237" s="128">
        <v>6000000</v>
      </c>
      <c r="F237" s="32"/>
      <c r="G237" s="15">
        <f t="shared" si="70"/>
        <v>0</v>
      </c>
      <c r="H237" s="21">
        <f t="shared" si="67"/>
        <v>0</v>
      </c>
      <c r="I237" s="15">
        <f t="shared" si="68"/>
        <v>6000000</v>
      </c>
      <c r="J237" s="21">
        <f t="shared" si="69"/>
        <v>1</v>
      </c>
      <c r="K237" s="128">
        <v>6000000</v>
      </c>
    </row>
    <row r="238" spans="1:11" s="7" customFormat="1" ht="30" x14ac:dyDescent="0.25">
      <c r="A238" s="12">
        <v>5</v>
      </c>
      <c r="B238" s="102" t="s">
        <v>494</v>
      </c>
      <c r="C238" s="120">
        <v>1</v>
      </c>
      <c r="D238" s="127" t="s">
        <v>502</v>
      </c>
      <c r="E238" s="128">
        <v>2000000</v>
      </c>
      <c r="F238" s="32"/>
      <c r="G238" s="15">
        <f t="shared" si="70"/>
        <v>0</v>
      </c>
      <c r="H238" s="21">
        <f t="shared" si="67"/>
        <v>0</v>
      </c>
      <c r="I238" s="15">
        <f t="shared" si="68"/>
        <v>2000000</v>
      </c>
      <c r="J238" s="21">
        <f t="shared" si="69"/>
        <v>1</v>
      </c>
      <c r="K238" s="128">
        <v>2000000</v>
      </c>
    </row>
    <row r="239" spans="1:11" s="7" customFormat="1" ht="30" x14ac:dyDescent="0.25">
      <c r="A239" s="12">
        <v>6</v>
      </c>
      <c r="B239" s="104" t="s">
        <v>495</v>
      </c>
      <c r="C239" s="120">
        <v>1</v>
      </c>
      <c r="D239" s="127" t="s">
        <v>396</v>
      </c>
      <c r="E239" s="128">
        <v>1990000</v>
      </c>
      <c r="F239" s="32"/>
      <c r="G239" s="15">
        <f t="shared" si="70"/>
        <v>0</v>
      </c>
      <c r="H239" s="21">
        <f t="shared" si="67"/>
        <v>0</v>
      </c>
      <c r="I239" s="15">
        <f t="shared" si="68"/>
        <v>1990000</v>
      </c>
      <c r="J239" s="21">
        <f t="shared" si="69"/>
        <v>1</v>
      </c>
      <c r="K239" s="128">
        <v>1990000</v>
      </c>
    </row>
    <row r="240" spans="1:11" s="7" customFormat="1" x14ac:dyDescent="0.25">
      <c r="A240" s="12">
        <v>7</v>
      </c>
      <c r="B240" s="102" t="s">
        <v>496</v>
      </c>
      <c r="C240" s="120">
        <v>1</v>
      </c>
      <c r="D240" s="127" t="s">
        <v>396</v>
      </c>
      <c r="E240" s="128">
        <v>3000000</v>
      </c>
      <c r="F240" s="32"/>
      <c r="G240" s="15">
        <f t="shared" si="70"/>
        <v>0</v>
      </c>
      <c r="H240" s="21">
        <f t="shared" si="67"/>
        <v>0</v>
      </c>
      <c r="I240" s="15">
        <f t="shared" si="68"/>
        <v>3000000</v>
      </c>
      <c r="J240" s="21">
        <f t="shared" si="69"/>
        <v>1</v>
      </c>
      <c r="K240" s="128">
        <v>3000000</v>
      </c>
    </row>
    <row r="241" spans="1:11" s="7" customFormat="1" ht="30" x14ac:dyDescent="0.25">
      <c r="A241" s="12">
        <v>8</v>
      </c>
      <c r="B241" s="102" t="s">
        <v>497</v>
      </c>
      <c r="C241" s="120">
        <v>4</v>
      </c>
      <c r="D241" s="127" t="s">
        <v>398</v>
      </c>
      <c r="E241" s="128">
        <v>2400000</v>
      </c>
      <c r="F241" s="32"/>
      <c r="G241" s="15">
        <f t="shared" si="70"/>
        <v>0</v>
      </c>
      <c r="H241" s="21">
        <f t="shared" si="67"/>
        <v>0</v>
      </c>
      <c r="I241" s="15">
        <f t="shared" si="68"/>
        <v>2400000</v>
      </c>
      <c r="J241" s="21">
        <f t="shared" si="69"/>
        <v>1</v>
      </c>
      <c r="K241" s="128">
        <v>2400000</v>
      </c>
    </row>
    <row r="242" spans="1:11" s="7" customFormat="1" x14ac:dyDescent="0.25">
      <c r="A242" s="12">
        <v>9</v>
      </c>
      <c r="B242" s="102" t="s">
        <v>498</v>
      </c>
      <c r="C242" s="120">
        <v>1</v>
      </c>
      <c r="D242" s="127" t="s">
        <v>26</v>
      </c>
      <c r="E242" s="128">
        <v>2000000</v>
      </c>
      <c r="F242" s="32"/>
      <c r="G242" s="15">
        <f t="shared" si="70"/>
        <v>0</v>
      </c>
      <c r="H242" s="21">
        <f t="shared" si="67"/>
        <v>0</v>
      </c>
      <c r="I242" s="15">
        <f t="shared" si="68"/>
        <v>2000000</v>
      </c>
      <c r="J242" s="21">
        <f t="shared" si="69"/>
        <v>1</v>
      </c>
      <c r="K242" s="128">
        <v>2000000</v>
      </c>
    </row>
    <row r="243" spans="1:11" s="7" customFormat="1" x14ac:dyDescent="0.25">
      <c r="A243" s="12">
        <v>10</v>
      </c>
      <c r="B243" s="104" t="s">
        <v>499</v>
      </c>
      <c r="C243" s="120">
        <v>1</v>
      </c>
      <c r="D243" s="127" t="s">
        <v>396</v>
      </c>
      <c r="E243" s="128">
        <v>1500000</v>
      </c>
      <c r="F243" s="32"/>
      <c r="G243" s="15">
        <f t="shared" si="70"/>
        <v>0</v>
      </c>
      <c r="H243" s="21">
        <f t="shared" si="67"/>
        <v>0</v>
      </c>
      <c r="I243" s="15">
        <f t="shared" si="68"/>
        <v>1500000</v>
      </c>
      <c r="J243" s="21">
        <f t="shared" si="69"/>
        <v>1</v>
      </c>
      <c r="K243" s="128">
        <v>1500000</v>
      </c>
    </row>
    <row r="244" spans="1:11" s="7" customFormat="1" ht="30" x14ac:dyDescent="0.25">
      <c r="A244" s="12">
        <v>11</v>
      </c>
      <c r="B244" s="102" t="s">
        <v>500</v>
      </c>
      <c r="C244" s="132">
        <v>1</v>
      </c>
      <c r="D244" s="127" t="s">
        <v>26</v>
      </c>
      <c r="E244" s="128">
        <v>1950000</v>
      </c>
      <c r="F244" s="32"/>
      <c r="G244" s="15">
        <f t="shared" si="70"/>
        <v>0</v>
      </c>
      <c r="H244" s="21">
        <f t="shared" si="67"/>
        <v>0</v>
      </c>
      <c r="I244" s="15">
        <f t="shared" si="68"/>
        <v>1950000</v>
      </c>
      <c r="J244" s="21">
        <f t="shared" si="69"/>
        <v>1</v>
      </c>
      <c r="K244" s="128">
        <v>1950000</v>
      </c>
    </row>
    <row r="245" spans="1:11" s="7" customFormat="1" ht="16.5" x14ac:dyDescent="0.25">
      <c r="A245" s="12">
        <v>12</v>
      </c>
      <c r="B245" s="59"/>
      <c r="C245" s="97"/>
      <c r="D245" s="97"/>
      <c r="E245" s="126"/>
      <c r="F245" s="32"/>
      <c r="G245" s="15"/>
      <c r="H245" s="21"/>
      <c r="I245" s="15"/>
      <c r="J245" s="21"/>
      <c r="K245" s="25"/>
    </row>
    <row r="246" spans="1:11" s="7" customFormat="1" x14ac:dyDescent="0.25">
      <c r="A246" s="12"/>
      <c r="B246" s="13"/>
      <c r="C246" s="14"/>
      <c r="D246" s="14"/>
      <c r="E246" s="15"/>
      <c r="F246" s="32"/>
      <c r="G246" s="15"/>
      <c r="H246" s="21"/>
      <c r="I246" s="15"/>
      <c r="J246" s="21"/>
      <c r="K246" s="25"/>
    </row>
    <row r="247" spans="1:11" s="7" customFormat="1" ht="30" x14ac:dyDescent="0.25">
      <c r="A247" s="12">
        <v>18</v>
      </c>
      <c r="B247" s="13" t="s">
        <v>19</v>
      </c>
      <c r="C247" s="14"/>
      <c r="D247" s="14"/>
      <c r="E247" s="15">
        <f>SUM(E248:E255)</f>
        <v>45000000</v>
      </c>
      <c r="F247" s="32"/>
      <c r="G247" s="15">
        <f>SUM(G248:G254)</f>
        <v>0</v>
      </c>
      <c r="H247" s="21">
        <f t="shared" ref="H247:H254" si="71">G247/E247*100%</f>
        <v>0</v>
      </c>
      <c r="I247" s="15">
        <f t="shared" ref="I247:I254" si="72">E247-G247</f>
        <v>45000000</v>
      </c>
      <c r="J247" s="21">
        <f t="shared" ref="J247:J254" si="73">100%-H247</f>
        <v>1</v>
      </c>
      <c r="K247" s="15">
        <f>SUM(K248:K255)</f>
        <v>45000000</v>
      </c>
    </row>
    <row r="248" spans="1:11" s="7" customFormat="1" x14ac:dyDescent="0.25">
      <c r="A248" s="12">
        <v>1</v>
      </c>
      <c r="B248" s="43" t="s">
        <v>152</v>
      </c>
      <c r="C248" s="45">
        <v>1</v>
      </c>
      <c r="D248" s="45" t="s">
        <v>26</v>
      </c>
      <c r="E248" s="37">
        <v>1000000</v>
      </c>
      <c r="F248" s="32"/>
      <c r="G248" s="15">
        <f t="shared" ref="G248:G254" si="74">SUM(G249:G258)</f>
        <v>0</v>
      </c>
      <c r="H248" s="21">
        <f t="shared" si="71"/>
        <v>0</v>
      </c>
      <c r="I248" s="15">
        <f t="shared" si="72"/>
        <v>1000000</v>
      </c>
      <c r="J248" s="21">
        <f t="shared" si="73"/>
        <v>1</v>
      </c>
      <c r="K248" s="37">
        <v>1000000</v>
      </c>
    </row>
    <row r="249" spans="1:11" s="7" customFormat="1" x14ac:dyDescent="0.25">
      <c r="A249" s="12">
        <v>2</v>
      </c>
      <c r="B249" s="43" t="s">
        <v>153</v>
      </c>
      <c r="C249" s="45">
        <v>24</v>
      </c>
      <c r="D249" s="45" t="s">
        <v>26</v>
      </c>
      <c r="E249" s="37">
        <v>6000000</v>
      </c>
      <c r="F249" s="32"/>
      <c r="G249" s="15">
        <f t="shared" si="74"/>
        <v>0</v>
      </c>
      <c r="H249" s="21">
        <f t="shared" si="71"/>
        <v>0</v>
      </c>
      <c r="I249" s="15">
        <f t="shared" si="72"/>
        <v>6000000</v>
      </c>
      <c r="J249" s="21">
        <f t="shared" si="73"/>
        <v>1</v>
      </c>
      <c r="K249" s="37">
        <v>6000000</v>
      </c>
    </row>
    <row r="250" spans="1:11" s="7" customFormat="1" x14ac:dyDescent="0.25">
      <c r="A250" s="12">
        <v>3</v>
      </c>
      <c r="B250" s="43" t="s">
        <v>154</v>
      </c>
      <c r="C250" s="45">
        <v>1</v>
      </c>
      <c r="D250" s="45" t="s">
        <v>26</v>
      </c>
      <c r="E250" s="37">
        <v>675000</v>
      </c>
      <c r="F250" s="32"/>
      <c r="G250" s="15">
        <f t="shared" si="74"/>
        <v>0</v>
      </c>
      <c r="H250" s="21">
        <f t="shared" si="71"/>
        <v>0</v>
      </c>
      <c r="I250" s="15">
        <f t="shared" si="72"/>
        <v>675000</v>
      </c>
      <c r="J250" s="21">
        <f t="shared" si="73"/>
        <v>1</v>
      </c>
      <c r="K250" s="37">
        <v>675000</v>
      </c>
    </row>
    <row r="251" spans="1:11" s="7" customFormat="1" x14ac:dyDescent="0.25">
      <c r="A251" s="12">
        <v>4</v>
      </c>
      <c r="B251" s="43" t="s">
        <v>155</v>
      </c>
      <c r="C251" s="45">
        <v>6</v>
      </c>
      <c r="D251" s="45" t="s">
        <v>144</v>
      </c>
      <c r="E251" s="37">
        <v>15000000</v>
      </c>
      <c r="F251" s="32"/>
      <c r="G251" s="15">
        <f t="shared" si="74"/>
        <v>0</v>
      </c>
      <c r="H251" s="21">
        <f t="shared" si="71"/>
        <v>0</v>
      </c>
      <c r="I251" s="15">
        <f t="shared" si="72"/>
        <v>15000000</v>
      </c>
      <c r="J251" s="21">
        <f t="shared" si="73"/>
        <v>1</v>
      </c>
      <c r="K251" s="37">
        <v>15000000</v>
      </c>
    </row>
    <row r="252" spans="1:11" s="7" customFormat="1" x14ac:dyDescent="0.25">
      <c r="A252" s="12">
        <v>5</v>
      </c>
      <c r="B252" s="43" t="s">
        <v>156</v>
      </c>
      <c r="C252" s="45">
        <v>1</v>
      </c>
      <c r="D252" s="45" t="s">
        <v>26</v>
      </c>
      <c r="E252" s="37">
        <v>13075000</v>
      </c>
      <c r="F252" s="32"/>
      <c r="G252" s="15">
        <f t="shared" si="74"/>
        <v>0</v>
      </c>
      <c r="H252" s="21">
        <f t="shared" si="71"/>
        <v>0</v>
      </c>
      <c r="I252" s="15">
        <f t="shared" si="72"/>
        <v>13075000</v>
      </c>
      <c r="J252" s="21">
        <f t="shared" si="73"/>
        <v>1</v>
      </c>
      <c r="K252" s="37">
        <v>13075000</v>
      </c>
    </row>
    <row r="253" spans="1:11" s="7" customFormat="1" x14ac:dyDescent="0.25">
      <c r="A253" s="12">
        <v>6</v>
      </c>
      <c r="B253" s="43" t="s">
        <v>157</v>
      </c>
      <c r="C253" s="45">
        <v>5</v>
      </c>
      <c r="D253" s="45" t="s">
        <v>144</v>
      </c>
      <c r="E253" s="37">
        <v>3250000</v>
      </c>
      <c r="F253" s="32"/>
      <c r="G253" s="15">
        <f t="shared" si="74"/>
        <v>0</v>
      </c>
      <c r="H253" s="21">
        <f t="shared" si="71"/>
        <v>0</v>
      </c>
      <c r="I253" s="15">
        <f t="shared" si="72"/>
        <v>3250000</v>
      </c>
      <c r="J253" s="21">
        <f t="shared" si="73"/>
        <v>1</v>
      </c>
      <c r="K253" s="37">
        <v>3250000</v>
      </c>
    </row>
    <row r="254" spans="1:11" s="7" customFormat="1" x14ac:dyDescent="0.25">
      <c r="A254" s="12">
        <v>7</v>
      </c>
      <c r="B254" s="43" t="s">
        <v>158</v>
      </c>
      <c r="C254" s="45">
        <v>40</v>
      </c>
      <c r="D254" s="45" t="s">
        <v>144</v>
      </c>
      <c r="E254" s="37">
        <v>6000000</v>
      </c>
      <c r="F254" s="32"/>
      <c r="G254" s="15">
        <f t="shared" si="74"/>
        <v>0</v>
      </c>
      <c r="H254" s="21">
        <f t="shared" si="71"/>
        <v>0</v>
      </c>
      <c r="I254" s="15">
        <f t="shared" si="72"/>
        <v>6000000</v>
      </c>
      <c r="J254" s="21">
        <f t="shared" si="73"/>
        <v>1</v>
      </c>
      <c r="K254" s="37">
        <v>6000000</v>
      </c>
    </row>
    <row r="255" spans="1:11" s="7" customFormat="1" x14ac:dyDescent="0.25">
      <c r="A255" s="12"/>
      <c r="B255" s="13"/>
      <c r="C255" s="14"/>
      <c r="D255" s="14"/>
      <c r="E255" s="15"/>
      <c r="F255" s="32"/>
      <c r="G255" s="15"/>
      <c r="H255" s="21"/>
      <c r="I255" s="15"/>
      <c r="J255" s="21"/>
      <c r="K255" s="25"/>
    </row>
    <row r="256" spans="1:11" s="7" customFormat="1" ht="30" x14ac:dyDescent="0.25">
      <c r="A256" s="12">
        <v>19</v>
      </c>
      <c r="B256" s="95" t="s">
        <v>20</v>
      </c>
      <c r="C256" s="39"/>
      <c r="D256" s="129"/>
      <c r="E256" s="130">
        <f>SUM(E257:E268)</f>
        <v>30000000</v>
      </c>
      <c r="F256" s="32"/>
      <c r="G256" s="15">
        <f>SUM(G257:G268)</f>
        <v>0</v>
      </c>
      <c r="H256" s="21">
        <f t="shared" ref="H256:H268" si="75">G256/E256*100%</f>
        <v>0</v>
      </c>
      <c r="I256" s="15">
        <f t="shared" ref="I256:I268" si="76">E256-G256</f>
        <v>30000000</v>
      </c>
      <c r="J256" s="21">
        <f t="shared" ref="J256:J268" si="77">100%-H256</f>
        <v>1</v>
      </c>
      <c r="K256" s="130">
        <f>SUM(K257:K268)</f>
        <v>30000000</v>
      </c>
    </row>
    <row r="257" spans="1:11" s="7" customFormat="1" ht="30" x14ac:dyDescent="0.25">
      <c r="A257" s="12">
        <v>1</v>
      </c>
      <c r="B257" s="102" t="s">
        <v>503</v>
      </c>
      <c r="C257" s="120">
        <v>1</v>
      </c>
      <c r="D257" s="127" t="s">
        <v>26</v>
      </c>
      <c r="E257" s="128">
        <v>2000000</v>
      </c>
      <c r="F257" s="32"/>
      <c r="G257" s="15">
        <f t="shared" ref="G257:G268" si="78">SUM(G258:G267)</f>
        <v>0</v>
      </c>
      <c r="H257" s="21">
        <f t="shared" si="75"/>
        <v>0</v>
      </c>
      <c r="I257" s="15">
        <f t="shared" si="76"/>
        <v>2000000</v>
      </c>
      <c r="J257" s="21">
        <f t="shared" si="77"/>
        <v>1</v>
      </c>
      <c r="K257" s="128">
        <v>2000000</v>
      </c>
    </row>
    <row r="258" spans="1:11" s="7" customFormat="1" x14ac:dyDescent="0.25">
      <c r="A258" s="12">
        <v>2</v>
      </c>
      <c r="B258" s="104" t="s">
        <v>504</v>
      </c>
      <c r="C258" s="120">
        <v>1</v>
      </c>
      <c r="D258" s="119" t="s">
        <v>393</v>
      </c>
      <c r="E258" s="128">
        <v>600000</v>
      </c>
      <c r="F258" s="32"/>
      <c r="G258" s="15">
        <f t="shared" si="78"/>
        <v>0</v>
      </c>
      <c r="H258" s="21">
        <f t="shared" si="75"/>
        <v>0</v>
      </c>
      <c r="I258" s="15">
        <f t="shared" si="76"/>
        <v>600000</v>
      </c>
      <c r="J258" s="21">
        <f t="shared" si="77"/>
        <v>1</v>
      </c>
      <c r="K258" s="128">
        <v>600000</v>
      </c>
    </row>
    <row r="259" spans="1:11" s="7" customFormat="1" ht="30" x14ac:dyDescent="0.25">
      <c r="A259" s="12">
        <v>3</v>
      </c>
      <c r="B259" s="102" t="s">
        <v>505</v>
      </c>
      <c r="C259" s="125">
        <v>1</v>
      </c>
      <c r="D259" s="127" t="s">
        <v>396</v>
      </c>
      <c r="E259" s="128">
        <v>6000000</v>
      </c>
      <c r="F259" s="32"/>
      <c r="G259" s="15">
        <f t="shared" si="78"/>
        <v>0</v>
      </c>
      <c r="H259" s="21">
        <f t="shared" si="75"/>
        <v>0</v>
      </c>
      <c r="I259" s="15">
        <f t="shared" si="76"/>
        <v>6000000</v>
      </c>
      <c r="J259" s="21">
        <f t="shared" si="77"/>
        <v>1</v>
      </c>
      <c r="K259" s="128">
        <v>6000000</v>
      </c>
    </row>
    <row r="260" spans="1:11" s="7" customFormat="1" x14ac:dyDescent="0.25">
      <c r="A260" s="12">
        <v>4</v>
      </c>
      <c r="B260" s="104" t="s">
        <v>506</v>
      </c>
      <c r="C260" s="125">
        <v>11</v>
      </c>
      <c r="D260" s="127" t="s">
        <v>451</v>
      </c>
      <c r="E260" s="128">
        <v>4620000</v>
      </c>
      <c r="F260" s="32"/>
      <c r="G260" s="15">
        <f t="shared" si="78"/>
        <v>0</v>
      </c>
      <c r="H260" s="21">
        <f t="shared" si="75"/>
        <v>0</v>
      </c>
      <c r="I260" s="15">
        <f t="shared" si="76"/>
        <v>4620000</v>
      </c>
      <c r="J260" s="21">
        <f t="shared" si="77"/>
        <v>1</v>
      </c>
      <c r="K260" s="128">
        <v>4620000</v>
      </c>
    </row>
    <row r="261" spans="1:11" s="7" customFormat="1" x14ac:dyDescent="0.25">
      <c r="A261" s="12">
        <v>5</v>
      </c>
      <c r="B261" s="131" t="s">
        <v>388</v>
      </c>
      <c r="C261" s="120">
        <v>1</v>
      </c>
      <c r="D261" s="127" t="s">
        <v>396</v>
      </c>
      <c r="E261" s="128">
        <v>3000000</v>
      </c>
      <c r="F261" s="32"/>
      <c r="G261" s="15">
        <f t="shared" si="78"/>
        <v>0</v>
      </c>
      <c r="H261" s="21">
        <f t="shared" si="75"/>
        <v>0</v>
      </c>
      <c r="I261" s="15">
        <f t="shared" si="76"/>
        <v>3000000</v>
      </c>
      <c r="J261" s="21">
        <f t="shared" si="77"/>
        <v>1</v>
      </c>
      <c r="K261" s="128">
        <v>3000000</v>
      </c>
    </row>
    <row r="262" spans="1:11" s="7" customFormat="1" ht="30" x14ac:dyDescent="0.25">
      <c r="A262" s="12">
        <v>6</v>
      </c>
      <c r="B262" s="104" t="s">
        <v>507</v>
      </c>
      <c r="C262" s="120">
        <v>1</v>
      </c>
      <c r="D262" s="127" t="s">
        <v>396</v>
      </c>
      <c r="E262" s="128">
        <v>1930000</v>
      </c>
      <c r="F262" s="32"/>
      <c r="G262" s="15">
        <f t="shared" si="78"/>
        <v>0</v>
      </c>
      <c r="H262" s="21">
        <f t="shared" si="75"/>
        <v>0</v>
      </c>
      <c r="I262" s="15">
        <f t="shared" si="76"/>
        <v>1930000</v>
      </c>
      <c r="J262" s="21">
        <f t="shared" si="77"/>
        <v>1</v>
      </c>
      <c r="K262" s="128">
        <v>1930000</v>
      </c>
    </row>
    <row r="263" spans="1:11" s="7" customFormat="1" ht="30" x14ac:dyDescent="0.25">
      <c r="A263" s="12">
        <v>7</v>
      </c>
      <c r="B263" s="102" t="s">
        <v>508</v>
      </c>
      <c r="C263" s="120">
        <v>1</v>
      </c>
      <c r="D263" s="127" t="s">
        <v>397</v>
      </c>
      <c r="E263" s="128">
        <v>600000</v>
      </c>
      <c r="F263" s="32"/>
      <c r="G263" s="15">
        <f t="shared" si="78"/>
        <v>0</v>
      </c>
      <c r="H263" s="21">
        <f t="shared" si="75"/>
        <v>0</v>
      </c>
      <c r="I263" s="15">
        <f t="shared" si="76"/>
        <v>600000</v>
      </c>
      <c r="J263" s="21">
        <f t="shared" si="77"/>
        <v>1</v>
      </c>
      <c r="K263" s="128">
        <v>600000</v>
      </c>
    </row>
    <row r="264" spans="1:11" s="7" customFormat="1" x14ac:dyDescent="0.25">
      <c r="A264" s="12">
        <v>8</v>
      </c>
      <c r="B264" s="102" t="s">
        <v>509</v>
      </c>
      <c r="C264" s="120">
        <v>1</v>
      </c>
      <c r="D264" s="127" t="s">
        <v>26</v>
      </c>
      <c r="E264" s="128">
        <v>2000000</v>
      </c>
      <c r="F264" s="32"/>
      <c r="G264" s="15">
        <f t="shared" si="78"/>
        <v>0</v>
      </c>
      <c r="H264" s="21">
        <f t="shared" si="75"/>
        <v>0</v>
      </c>
      <c r="I264" s="15">
        <f t="shared" si="76"/>
        <v>2000000</v>
      </c>
      <c r="J264" s="21">
        <f t="shared" si="77"/>
        <v>1</v>
      </c>
      <c r="K264" s="128">
        <v>2000000</v>
      </c>
    </row>
    <row r="265" spans="1:11" s="7" customFormat="1" ht="30" x14ac:dyDescent="0.25">
      <c r="A265" s="12">
        <v>9</v>
      </c>
      <c r="B265" s="102" t="s">
        <v>510</v>
      </c>
      <c r="C265" s="120">
        <v>1</v>
      </c>
      <c r="D265" s="127" t="s">
        <v>26</v>
      </c>
      <c r="E265" s="128">
        <v>2250000</v>
      </c>
      <c r="F265" s="32"/>
      <c r="G265" s="15">
        <f t="shared" si="78"/>
        <v>0</v>
      </c>
      <c r="H265" s="21">
        <f t="shared" si="75"/>
        <v>0</v>
      </c>
      <c r="I265" s="15">
        <f t="shared" si="76"/>
        <v>2250000</v>
      </c>
      <c r="J265" s="21">
        <f t="shared" si="77"/>
        <v>1</v>
      </c>
      <c r="K265" s="128">
        <v>2250000</v>
      </c>
    </row>
    <row r="266" spans="1:11" s="7" customFormat="1" x14ac:dyDescent="0.25">
      <c r="A266" s="12">
        <v>10</v>
      </c>
      <c r="B266" s="104" t="s">
        <v>511</v>
      </c>
      <c r="C266" s="125">
        <v>20</v>
      </c>
      <c r="D266" s="127" t="s">
        <v>477</v>
      </c>
      <c r="E266" s="128">
        <v>5000000</v>
      </c>
      <c r="F266" s="32"/>
      <c r="G266" s="15">
        <f t="shared" si="78"/>
        <v>0</v>
      </c>
      <c r="H266" s="21">
        <f t="shared" si="75"/>
        <v>0</v>
      </c>
      <c r="I266" s="15">
        <f t="shared" si="76"/>
        <v>5000000</v>
      </c>
      <c r="J266" s="21">
        <f t="shared" si="77"/>
        <v>1</v>
      </c>
      <c r="K266" s="128">
        <v>5000000</v>
      </c>
    </row>
    <row r="267" spans="1:11" s="7" customFormat="1" x14ac:dyDescent="0.25">
      <c r="A267" s="12">
        <v>11</v>
      </c>
      <c r="B267" s="98" t="s">
        <v>512</v>
      </c>
      <c r="C267" s="125">
        <v>1</v>
      </c>
      <c r="D267" s="127" t="s">
        <v>26</v>
      </c>
      <c r="E267" s="128">
        <v>1000000</v>
      </c>
      <c r="F267" s="32"/>
      <c r="G267" s="15">
        <f t="shared" si="78"/>
        <v>0</v>
      </c>
      <c r="H267" s="21">
        <f t="shared" si="75"/>
        <v>0</v>
      </c>
      <c r="I267" s="15">
        <f t="shared" si="76"/>
        <v>1000000</v>
      </c>
      <c r="J267" s="21">
        <f t="shared" si="77"/>
        <v>1</v>
      </c>
      <c r="K267" s="128">
        <v>1000000</v>
      </c>
    </row>
    <row r="268" spans="1:11" s="7" customFormat="1" ht="30" x14ac:dyDescent="0.25">
      <c r="A268" s="12">
        <v>12</v>
      </c>
      <c r="B268" s="98" t="s">
        <v>513</v>
      </c>
      <c r="C268" s="125">
        <v>1</v>
      </c>
      <c r="D268" s="127" t="s">
        <v>454</v>
      </c>
      <c r="E268" s="128">
        <v>1000000</v>
      </c>
      <c r="F268" s="32"/>
      <c r="G268" s="15">
        <f t="shared" si="78"/>
        <v>0</v>
      </c>
      <c r="H268" s="21">
        <f t="shared" si="75"/>
        <v>0</v>
      </c>
      <c r="I268" s="15">
        <f t="shared" si="76"/>
        <v>1000000</v>
      </c>
      <c r="J268" s="21">
        <f t="shared" si="77"/>
        <v>1</v>
      </c>
      <c r="K268" s="128">
        <v>1000000</v>
      </c>
    </row>
    <row r="269" spans="1:11" s="7" customFormat="1" x14ac:dyDescent="0.25">
      <c r="A269" s="12"/>
      <c r="B269" s="13"/>
      <c r="C269" s="14"/>
      <c r="D269" s="14"/>
      <c r="E269" s="15"/>
      <c r="F269" s="32"/>
      <c r="G269" s="15"/>
      <c r="H269" s="21"/>
      <c r="I269" s="15"/>
      <c r="J269" s="21"/>
      <c r="K269" s="25"/>
    </row>
    <row r="270" spans="1:11" s="7" customFormat="1" ht="30" x14ac:dyDescent="0.25">
      <c r="A270" s="12">
        <v>20</v>
      </c>
      <c r="B270" s="13" t="s">
        <v>19</v>
      </c>
      <c r="C270" s="14"/>
      <c r="D270" s="14"/>
      <c r="E270" s="15">
        <f>SUM(E271:E278)</f>
        <v>45000000</v>
      </c>
      <c r="F270" s="32"/>
      <c r="G270" s="15">
        <f>SUM(G271:G278)</f>
        <v>0</v>
      </c>
      <c r="H270" s="21">
        <f t="shared" ref="H270:H278" si="79">G270/E270*100%</f>
        <v>0</v>
      </c>
      <c r="I270" s="15">
        <f t="shared" ref="I270:I278" si="80">E270-G270</f>
        <v>45000000</v>
      </c>
      <c r="J270" s="21">
        <f t="shared" ref="J270:J278" si="81">100%-H270</f>
        <v>1</v>
      </c>
      <c r="K270" s="15">
        <f>SUM(K271:K278)</f>
        <v>45000000</v>
      </c>
    </row>
    <row r="271" spans="1:11" s="7" customFormat="1" x14ac:dyDescent="0.25">
      <c r="A271" s="12">
        <v>1</v>
      </c>
      <c r="B271" s="43" t="s">
        <v>159</v>
      </c>
      <c r="C271" s="45">
        <v>1</v>
      </c>
      <c r="D271" s="45" t="s">
        <v>26</v>
      </c>
      <c r="E271" s="37">
        <v>1000000</v>
      </c>
      <c r="F271" s="32"/>
      <c r="G271" s="15">
        <f t="shared" ref="G271:G278" si="82">SUM(G272:G281)</f>
        <v>0</v>
      </c>
      <c r="H271" s="21">
        <f t="shared" si="79"/>
        <v>0</v>
      </c>
      <c r="I271" s="15">
        <f t="shared" si="80"/>
        <v>1000000</v>
      </c>
      <c r="J271" s="21">
        <f t="shared" si="81"/>
        <v>1</v>
      </c>
      <c r="K271" s="37">
        <v>1000000</v>
      </c>
    </row>
    <row r="272" spans="1:11" s="7" customFormat="1" x14ac:dyDescent="0.25">
      <c r="A272" s="12">
        <v>2</v>
      </c>
      <c r="B272" s="43" t="s">
        <v>160</v>
      </c>
      <c r="C272" s="45">
        <v>24</v>
      </c>
      <c r="D272" s="45" t="s">
        <v>26</v>
      </c>
      <c r="E272" s="37">
        <v>6000000</v>
      </c>
      <c r="F272" s="32"/>
      <c r="G272" s="15">
        <f t="shared" si="82"/>
        <v>0</v>
      </c>
      <c r="H272" s="21">
        <f t="shared" si="79"/>
        <v>0</v>
      </c>
      <c r="I272" s="15">
        <f t="shared" si="80"/>
        <v>6000000</v>
      </c>
      <c r="J272" s="21">
        <f t="shared" si="81"/>
        <v>1</v>
      </c>
      <c r="K272" s="37">
        <v>6000000</v>
      </c>
    </row>
    <row r="273" spans="1:11" s="7" customFormat="1" x14ac:dyDescent="0.25">
      <c r="A273" s="12">
        <v>3</v>
      </c>
      <c r="B273" s="43" t="s">
        <v>161</v>
      </c>
      <c r="C273" s="45">
        <v>1</v>
      </c>
      <c r="D273" s="45" t="s">
        <v>26</v>
      </c>
      <c r="E273" s="37">
        <v>675000</v>
      </c>
      <c r="F273" s="32"/>
      <c r="G273" s="15">
        <f t="shared" si="82"/>
        <v>0</v>
      </c>
      <c r="H273" s="21">
        <f t="shared" si="79"/>
        <v>0</v>
      </c>
      <c r="I273" s="15">
        <f t="shared" si="80"/>
        <v>675000</v>
      </c>
      <c r="J273" s="21">
        <f t="shared" si="81"/>
        <v>1</v>
      </c>
      <c r="K273" s="37">
        <v>675000</v>
      </c>
    </row>
    <row r="274" spans="1:11" s="7" customFormat="1" x14ac:dyDescent="0.25">
      <c r="A274" s="12">
        <v>4</v>
      </c>
      <c r="B274" s="43" t="s">
        <v>162</v>
      </c>
      <c r="C274" s="45">
        <v>1</v>
      </c>
      <c r="D274" s="45" t="s">
        <v>26</v>
      </c>
      <c r="E274" s="37">
        <v>3000000</v>
      </c>
      <c r="F274" s="32"/>
      <c r="G274" s="15">
        <f t="shared" si="82"/>
        <v>0</v>
      </c>
      <c r="H274" s="21">
        <f t="shared" si="79"/>
        <v>0</v>
      </c>
      <c r="I274" s="15">
        <f t="shared" si="80"/>
        <v>3000000</v>
      </c>
      <c r="J274" s="21">
        <f t="shared" si="81"/>
        <v>1</v>
      </c>
      <c r="K274" s="37">
        <v>3000000</v>
      </c>
    </row>
    <row r="275" spans="1:11" s="7" customFormat="1" x14ac:dyDescent="0.25">
      <c r="A275" s="12">
        <v>5</v>
      </c>
      <c r="B275" s="43" t="s">
        <v>163</v>
      </c>
      <c r="C275" s="45">
        <v>1</v>
      </c>
      <c r="D275" s="45" t="s">
        <v>26</v>
      </c>
      <c r="E275" s="37">
        <v>30000000</v>
      </c>
      <c r="F275" s="32"/>
      <c r="G275" s="15">
        <f t="shared" si="82"/>
        <v>0</v>
      </c>
      <c r="H275" s="21">
        <f t="shared" si="79"/>
        <v>0</v>
      </c>
      <c r="I275" s="15">
        <f t="shared" si="80"/>
        <v>30000000</v>
      </c>
      <c r="J275" s="21">
        <f t="shared" si="81"/>
        <v>1</v>
      </c>
      <c r="K275" s="37">
        <v>30000000</v>
      </c>
    </row>
    <row r="276" spans="1:11" s="7" customFormat="1" x14ac:dyDescent="0.25">
      <c r="A276" s="12">
        <v>6</v>
      </c>
      <c r="B276" s="43" t="s">
        <v>164</v>
      </c>
      <c r="C276" s="45">
        <v>75</v>
      </c>
      <c r="D276" s="45" t="s">
        <v>144</v>
      </c>
      <c r="E276" s="37">
        <v>1125000</v>
      </c>
      <c r="F276" s="32"/>
      <c r="G276" s="15">
        <f t="shared" si="82"/>
        <v>0</v>
      </c>
      <c r="H276" s="21">
        <f t="shared" si="79"/>
        <v>0</v>
      </c>
      <c r="I276" s="15">
        <f t="shared" si="80"/>
        <v>1125000</v>
      </c>
      <c r="J276" s="21">
        <f t="shared" si="81"/>
        <v>1</v>
      </c>
      <c r="K276" s="37">
        <v>1125000</v>
      </c>
    </row>
    <row r="277" spans="1:11" s="7" customFormat="1" x14ac:dyDescent="0.25">
      <c r="A277" s="12">
        <v>7</v>
      </c>
      <c r="B277" s="43" t="s">
        <v>165</v>
      </c>
      <c r="C277" s="45">
        <v>1</v>
      </c>
      <c r="D277" s="45" t="s">
        <v>26</v>
      </c>
      <c r="E277" s="37">
        <v>600000</v>
      </c>
      <c r="F277" s="32"/>
      <c r="G277" s="15">
        <f t="shared" si="82"/>
        <v>0</v>
      </c>
      <c r="H277" s="21">
        <f t="shared" si="79"/>
        <v>0</v>
      </c>
      <c r="I277" s="15">
        <f t="shared" si="80"/>
        <v>600000</v>
      </c>
      <c r="J277" s="21">
        <f t="shared" si="81"/>
        <v>1</v>
      </c>
      <c r="K277" s="37">
        <v>600000</v>
      </c>
    </row>
    <row r="278" spans="1:11" s="7" customFormat="1" x14ac:dyDescent="0.25">
      <c r="A278" s="12">
        <v>8</v>
      </c>
      <c r="B278" s="43" t="s">
        <v>166</v>
      </c>
      <c r="C278" s="45">
        <v>4</v>
      </c>
      <c r="D278" s="45" t="s">
        <v>144</v>
      </c>
      <c r="E278" s="37">
        <v>2600000</v>
      </c>
      <c r="F278" s="32"/>
      <c r="G278" s="15">
        <f t="shared" si="82"/>
        <v>0</v>
      </c>
      <c r="H278" s="21">
        <f t="shared" si="79"/>
        <v>0</v>
      </c>
      <c r="I278" s="15">
        <f t="shared" si="80"/>
        <v>2600000</v>
      </c>
      <c r="J278" s="21">
        <f t="shared" si="81"/>
        <v>1</v>
      </c>
      <c r="K278" s="37">
        <v>2600000</v>
      </c>
    </row>
    <row r="279" spans="1:11" s="7" customFormat="1" x14ac:dyDescent="0.25">
      <c r="A279" s="12"/>
      <c r="B279" s="13"/>
      <c r="C279" s="14"/>
      <c r="D279" s="14"/>
      <c r="E279" s="15"/>
      <c r="F279" s="32"/>
      <c r="G279" s="15"/>
      <c r="H279" s="21"/>
      <c r="I279" s="15"/>
      <c r="J279" s="21"/>
      <c r="K279" s="25"/>
    </row>
    <row r="280" spans="1:11" s="7" customFormat="1" ht="30" x14ac:dyDescent="0.25">
      <c r="A280" s="12">
        <v>21</v>
      </c>
      <c r="B280" s="13" t="s">
        <v>20</v>
      </c>
      <c r="C280" s="39"/>
      <c r="D280" s="14"/>
      <c r="E280" s="15">
        <f>SUM(E281:E289)</f>
        <v>30000000</v>
      </c>
      <c r="F280" s="32"/>
      <c r="G280" s="15">
        <f>SUM(G281:G289)</f>
        <v>0</v>
      </c>
      <c r="H280" s="21">
        <f t="shared" ref="H280:H289" si="83">G280/E280*100%</f>
        <v>0</v>
      </c>
      <c r="I280" s="15">
        <f t="shared" ref="I280:I289" si="84">E280-G280</f>
        <v>30000000</v>
      </c>
      <c r="J280" s="21">
        <f t="shared" ref="J280:J289" si="85">100%-H280</f>
        <v>1</v>
      </c>
      <c r="K280" s="15">
        <f>SUM(K281:K289)</f>
        <v>30000000</v>
      </c>
    </row>
    <row r="281" spans="1:11" s="7" customFormat="1" x14ac:dyDescent="0.25">
      <c r="A281" s="12">
        <v>1</v>
      </c>
      <c r="B281" s="104" t="s">
        <v>514</v>
      </c>
      <c r="C281" s="120">
        <v>1</v>
      </c>
      <c r="D281" s="127" t="s">
        <v>523</v>
      </c>
      <c r="E281" s="128">
        <v>600000</v>
      </c>
      <c r="F281" s="32"/>
      <c r="G281" s="15">
        <f t="shared" ref="G281:G289" si="86">SUM(G282:G289)</f>
        <v>0</v>
      </c>
      <c r="H281" s="21">
        <f t="shared" si="83"/>
        <v>0</v>
      </c>
      <c r="I281" s="15">
        <f t="shared" si="84"/>
        <v>600000</v>
      </c>
      <c r="J281" s="21">
        <f t="shared" si="85"/>
        <v>1</v>
      </c>
      <c r="K281" s="128">
        <v>600000</v>
      </c>
    </row>
    <row r="282" spans="1:11" s="7" customFormat="1" ht="30" x14ac:dyDescent="0.25">
      <c r="A282" s="12">
        <v>2</v>
      </c>
      <c r="B282" s="102" t="s">
        <v>515</v>
      </c>
      <c r="C282" s="125">
        <v>1</v>
      </c>
      <c r="D282" s="127" t="s">
        <v>26</v>
      </c>
      <c r="E282" s="128">
        <v>6000000</v>
      </c>
      <c r="F282" s="32"/>
      <c r="G282" s="15">
        <f t="shared" si="86"/>
        <v>0</v>
      </c>
      <c r="H282" s="21">
        <f t="shared" si="83"/>
        <v>0</v>
      </c>
      <c r="I282" s="15">
        <f t="shared" si="84"/>
        <v>6000000</v>
      </c>
      <c r="J282" s="21">
        <f t="shared" si="85"/>
        <v>1</v>
      </c>
      <c r="K282" s="128">
        <v>6000000</v>
      </c>
    </row>
    <row r="283" spans="1:11" s="7" customFormat="1" ht="30" x14ac:dyDescent="0.25">
      <c r="A283" s="12">
        <v>3</v>
      </c>
      <c r="B283" s="102" t="s">
        <v>516</v>
      </c>
      <c r="C283" s="120">
        <v>1</v>
      </c>
      <c r="D283" s="127" t="s">
        <v>523</v>
      </c>
      <c r="E283" s="128">
        <v>2000000</v>
      </c>
      <c r="F283" s="32"/>
      <c r="G283" s="15">
        <f t="shared" si="86"/>
        <v>0</v>
      </c>
      <c r="H283" s="21">
        <f t="shared" si="83"/>
        <v>0</v>
      </c>
      <c r="I283" s="15">
        <f t="shared" si="84"/>
        <v>2000000</v>
      </c>
      <c r="J283" s="21">
        <f t="shared" si="85"/>
        <v>1</v>
      </c>
      <c r="K283" s="128">
        <v>2000000</v>
      </c>
    </row>
    <row r="284" spans="1:11" s="7" customFormat="1" x14ac:dyDescent="0.25">
      <c r="A284" s="12">
        <v>4</v>
      </c>
      <c r="B284" s="104" t="s">
        <v>517</v>
      </c>
      <c r="C284" s="125">
        <v>25</v>
      </c>
      <c r="D284" s="127" t="s">
        <v>489</v>
      </c>
      <c r="E284" s="128">
        <v>10500000</v>
      </c>
      <c r="F284" s="32"/>
      <c r="G284" s="15">
        <f t="shared" si="86"/>
        <v>0</v>
      </c>
      <c r="H284" s="21">
        <f t="shared" si="83"/>
        <v>0</v>
      </c>
      <c r="I284" s="15">
        <f t="shared" si="84"/>
        <v>10500000</v>
      </c>
      <c r="J284" s="21">
        <f t="shared" si="85"/>
        <v>1</v>
      </c>
      <c r="K284" s="128">
        <v>10500000</v>
      </c>
    </row>
    <row r="285" spans="1:11" s="7" customFormat="1" ht="30" x14ac:dyDescent="0.25">
      <c r="A285" s="12">
        <v>5</v>
      </c>
      <c r="B285" s="102" t="s">
        <v>518</v>
      </c>
      <c r="C285" s="120">
        <v>5</v>
      </c>
      <c r="D285" s="127" t="s">
        <v>397</v>
      </c>
      <c r="E285" s="128">
        <v>3000000</v>
      </c>
      <c r="F285" s="32"/>
      <c r="G285" s="15">
        <f t="shared" si="86"/>
        <v>0</v>
      </c>
      <c r="H285" s="21">
        <f t="shared" si="83"/>
        <v>0</v>
      </c>
      <c r="I285" s="15">
        <f t="shared" si="84"/>
        <v>3000000</v>
      </c>
      <c r="J285" s="21">
        <f t="shared" si="85"/>
        <v>1</v>
      </c>
      <c r="K285" s="128">
        <v>3000000</v>
      </c>
    </row>
    <row r="286" spans="1:11" s="7" customFormat="1" ht="30" x14ac:dyDescent="0.25">
      <c r="A286" s="12">
        <v>6</v>
      </c>
      <c r="B286" s="102" t="s">
        <v>519</v>
      </c>
      <c r="C286" s="120">
        <v>1</v>
      </c>
      <c r="D286" s="127" t="s">
        <v>396</v>
      </c>
      <c r="E286" s="128">
        <v>3000000</v>
      </c>
      <c r="F286" s="32"/>
      <c r="G286" s="15">
        <f t="shared" si="86"/>
        <v>0</v>
      </c>
      <c r="H286" s="21">
        <f t="shared" si="83"/>
        <v>0</v>
      </c>
      <c r="I286" s="15">
        <f t="shared" si="84"/>
        <v>3000000</v>
      </c>
      <c r="J286" s="21">
        <f t="shared" si="85"/>
        <v>1</v>
      </c>
      <c r="K286" s="128">
        <v>3000000</v>
      </c>
    </row>
    <row r="287" spans="1:11" s="7" customFormat="1" x14ac:dyDescent="0.25">
      <c r="A287" s="12">
        <v>7</v>
      </c>
      <c r="B287" s="102" t="s">
        <v>520</v>
      </c>
      <c r="C287" s="120">
        <v>1</v>
      </c>
      <c r="D287" s="127" t="s">
        <v>396</v>
      </c>
      <c r="E287" s="128">
        <v>2000000</v>
      </c>
      <c r="F287" s="32"/>
      <c r="G287" s="15">
        <f t="shared" si="86"/>
        <v>0</v>
      </c>
      <c r="H287" s="21">
        <f t="shared" si="83"/>
        <v>0</v>
      </c>
      <c r="I287" s="15">
        <f t="shared" si="84"/>
        <v>2000000</v>
      </c>
      <c r="J287" s="21">
        <f t="shared" si="85"/>
        <v>1</v>
      </c>
      <c r="K287" s="128">
        <v>2000000</v>
      </c>
    </row>
    <row r="288" spans="1:11" s="7" customFormat="1" x14ac:dyDescent="0.25">
      <c r="A288" s="12">
        <v>8</v>
      </c>
      <c r="B288" s="104" t="s">
        <v>521</v>
      </c>
      <c r="C288" s="120">
        <v>1</v>
      </c>
      <c r="D288" s="127" t="s">
        <v>26</v>
      </c>
      <c r="E288" s="128">
        <v>1900000</v>
      </c>
      <c r="F288" s="32"/>
      <c r="G288" s="15">
        <f t="shared" si="86"/>
        <v>0</v>
      </c>
      <c r="H288" s="21">
        <f t="shared" si="83"/>
        <v>0</v>
      </c>
      <c r="I288" s="15">
        <f t="shared" si="84"/>
        <v>1900000</v>
      </c>
      <c r="J288" s="21">
        <f t="shared" si="85"/>
        <v>1</v>
      </c>
      <c r="K288" s="128">
        <v>1900000</v>
      </c>
    </row>
    <row r="289" spans="1:11" s="7" customFormat="1" x14ac:dyDescent="0.25">
      <c r="A289" s="12">
        <v>9</v>
      </c>
      <c r="B289" s="98" t="s">
        <v>522</v>
      </c>
      <c r="C289" s="125">
        <v>1</v>
      </c>
      <c r="D289" s="127" t="s">
        <v>396</v>
      </c>
      <c r="E289" s="128">
        <v>1000000</v>
      </c>
      <c r="F289" s="32"/>
      <c r="G289" s="15">
        <f t="shared" si="86"/>
        <v>0</v>
      </c>
      <c r="H289" s="21">
        <f t="shared" si="83"/>
        <v>0</v>
      </c>
      <c r="I289" s="15">
        <f t="shared" si="84"/>
        <v>1000000</v>
      </c>
      <c r="J289" s="21">
        <f t="shared" si="85"/>
        <v>1</v>
      </c>
      <c r="K289" s="128">
        <v>1000000</v>
      </c>
    </row>
    <row r="290" spans="1:11" s="7" customFormat="1" ht="16.5" x14ac:dyDescent="0.25">
      <c r="A290" s="12">
        <v>12</v>
      </c>
      <c r="B290" s="41"/>
      <c r="C290" s="14"/>
      <c r="D290" s="14"/>
      <c r="E290" s="15"/>
      <c r="F290" s="32"/>
      <c r="G290" s="15"/>
      <c r="H290" s="21"/>
      <c r="I290" s="15"/>
      <c r="J290" s="21"/>
      <c r="K290" s="25"/>
    </row>
    <row r="291" spans="1:11" s="7" customFormat="1" x14ac:dyDescent="0.25">
      <c r="A291" s="12"/>
      <c r="B291" s="13"/>
      <c r="C291" s="14"/>
      <c r="D291" s="14"/>
      <c r="E291" s="15"/>
      <c r="F291" s="32"/>
      <c r="G291" s="15"/>
      <c r="H291" s="21"/>
      <c r="I291" s="15"/>
      <c r="J291" s="21"/>
      <c r="K291" s="25"/>
    </row>
    <row r="292" spans="1:11" s="7" customFormat="1" ht="30" x14ac:dyDescent="0.25">
      <c r="A292" s="12">
        <v>22</v>
      </c>
      <c r="B292" s="13" t="s">
        <v>19</v>
      </c>
      <c r="C292" s="14"/>
      <c r="D292" s="14"/>
      <c r="E292" s="15">
        <f>SUM(E293:E299)</f>
        <v>45000000</v>
      </c>
      <c r="F292" s="32"/>
      <c r="G292" s="15">
        <f>SUM(G293:G299)</f>
        <v>0</v>
      </c>
      <c r="H292" s="21">
        <f t="shared" ref="H292:H299" si="87">G292/E292*100%</f>
        <v>0</v>
      </c>
      <c r="I292" s="15">
        <f t="shared" ref="I292:I299" si="88">E292-G292</f>
        <v>45000000</v>
      </c>
      <c r="J292" s="21">
        <f t="shared" ref="J292:J299" si="89">100%-H292</f>
        <v>1</v>
      </c>
      <c r="K292" s="15">
        <f>SUM(K293:K299)</f>
        <v>45000000</v>
      </c>
    </row>
    <row r="293" spans="1:11" s="7" customFormat="1" x14ac:dyDescent="0.25">
      <c r="A293" s="12">
        <v>1</v>
      </c>
      <c r="B293" s="43" t="s">
        <v>167</v>
      </c>
      <c r="C293" s="45">
        <v>1</v>
      </c>
      <c r="D293" s="45" t="s">
        <v>26</v>
      </c>
      <c r="E293" s="37">
        <v>1000000</v>
      </c>
      <c r="F293" s="32"/>
      <c r="G293" s="15">
        <f t="shared" ref="G293:G299" si="90">SUM(G294:G302)</f>
        <v>0</v>
      </c>
      <c r="H293" s="21">
        <f t="shared" si="87"/>
        <v>0</v>
      </c>
      <c r="I293" s="15">
        <f t="shared" si="88"/>
        <v>1000000</v>
      </c>
      <c r="J293" s="21">
        <f t="shared" si="89"/>
        <v>1</v>
      </c>
      <c r="K293" s="37">
        <v>1000000</v>
      </c>
    </row>
    <row r="294" spans="1:11" s="7" customFormat="1" x14ac:dyDescent="0.25">
      <c r="A294" s="12">
        <v>2</v>
      </c>
      <c r="B294" s="43" t="s">
        <v>168</v>
      </c>
      <c r="C294" s="45">
        <v>24</v>
      </c>
      <c r="D294" s="45" t="s">
        <v>26</v>
      </c>
      <c r="E294" s="37">
        <v>6000000</v>
      </c>
      <c r="F294" s="32"/>
      <c r="G294" s="15">
        <f t="shared" si="90"/>
        <v>0</v>
      </c>
      <c r="H294" s="21">
        <f t="shared" si="87"/>
        <v>0</v>
      </c>
      <c r="I294" s="15">
        <f t="shared" si="88"/>
        <v>6000000</v>
      </c>
      <c r="J294" s="21">
        <f t="shared" si="89"/>
        <v>1</v>
      </c>
      <c r="K294" s="37">
        <v>6000000</v>
      </c>
    </row>
    <row r="295" spans="1:11" s="7" customFormat="1" x14ac:dyDescent="0.25">
      <c r="A295" s="12">
        <v>3</v>
      </c>
      <c r="B295" s="43" t="s">
        <v>169</v>
      </c>
      <c r="C295" s="45">
        <v>1</v>
      </c>
      <c r="D295" s="45" t="s">
        <v>26</v>
      </c>
      <c r="E295" s="37">
        <v>675000</v>
      </c>
      <c r="F295" s="32"/>
      <c r="G295" s="15">
        <f t="shared" si="90"/>
        <v>0</v>
      </c>
      <c r="H295" s="21">
        <f t="shared" si="87"/>
        <v>0</v>
      </c>
      <c r="I295" s="15">
        <f t="shared" si="88"/>
        <v>675000</v>
      </c>
      <c r="J295" s="21">
        <f t="shared" si="89"/>
        <v>1</v>
      </c>
      <c r="K295" s="37">
        <v>675000</v>
      </c>
    </row>
    <row r="296" spans="1:11" s="7" customFormat="1" x14ac:dyDescent="0.25">
      <c r="A296" s="12">
        <v>4</v>
      </c>
      <c r="B296" s="43" t="s">
        <v>170</v>
      </c>
      <c r="C296" s="45">
        <v>1</v>
      </c>
      <c r="D296" s="45" t="s">
        <v>26</v>
      </c>
      <c r="E296" s="37">
        <v>3000000</v>
      </c>
      <c r="F296" s="32"/>
      <c r="G296" s="15">
        <f t="shared" si="90"/>
        <v>0</v>
      </c>
      <c r="H296" s="21">
        <f t="shared" si="87"/>
        <v>0</v>
      </c>
      <c r="I296" s="15">
        <f t="shared" si="88"/>
        <v>3000000</v>
      </c>
      <c r="J296" s="21">
        <f t="shared" si="89"/>
        <v>1</v>
      </c>
      <c r="K296" s="37">
        <v>3000000</v>
      </c>
    </row>
    <row r="297" spans="1:11" s="7" customFormat="1" x14ac:dyDescent="0.25">
      <c r="A297" s="12">
        <v>5</v>
      </c>
      <c r="B297" s="43" t="s">
        <v>171</v>
      </c>
      <c r="C297" s="45">
        <v>1</v>
      </c>
      <c r="D297" s="45" t="s">
        <v>26</v>
      </c>
      <c r="E297" s="37">
        <v>31125000</v>
      </c>
      <c r="F297" s="32"/>
      <c r="G297" s="15">
        <f t="shared" si="90"/>
        <v>0</v>
      </c>
      <c r="H297" s="21">
        <f t="shared" si="87"/>
        <v>0</v>
      </c>
      <c r="I297" s="15">
        <f t="shared" si="88"/>
        <v>31125000</v>
      </c>
      <c r="J297" s="21">
        <f t="shared" si="89"/>
        <v>1</v>
      </c>
      <c r="K297" s="37">
        <v>31125000</v>
      </c>
    </row>
    <row r="298" spans="1:11" s="7" customFormat="1" x14ac:dyDescent="0.25">
      <c r="A298" s="12">
        <v>6</v>
      </c>
      <c r="B298" s="43" t="s">
        <v>817</v>
      </c>
      <c r="C298" s="45">
        <v>1</v>
      </c>
      <c r="D298" s="45" t="s">
        <v>26</v>
      </c>
      <c r="E298" s="37">
        <v>600000</v>
      </c>
      <c r="F298" s="32"/>
      <c r="G298" s="15">
        <f t="shared" si="90"/>
        <v>0</v>
      </c>
      <c r="H298" s="21">
        <f t="shared" si="87"/>
        <v>0</v>
      </c>
      <c r="I298" s="15">
        <f t="shared" si="88"/>
        <v>600000</v>
      </c>
      <c r="J298" s="21">
        <f t="shared" si="89"/>
        <v>1</v>
      </c>
      <c r="K298" s="37">
        <v>600000</v>
      </c>
    </row>
    <row r="299" spans="1:11" s="7" customFormat="1" x14ac:dyDescent="0.25">
      <c r="A299" s="12">
        <v>7</v>
      </c>
      <c r="B299" s="43" t="s">
        <v>172</v>
      </c>
      <c r="C299" s="45">
        <v>4</v>
      </c>
      <c r="D299" s="45" t="s">
        <v>144</v>
      </c>
      <c r="E299" s="37">
        <v>2600000</v>
      </c>
      <c r="F299" s="32"/>
      <c r="G299" s="15">
        <f t="shared" si="90"/>
        <v>0</v>
      </c>
      <c r="H299" s="21">
        <f t="shared" si="87"/>
        <v>0</v>
      </c>
      <c r="I299" s="15">
        <f t="shared" si="88"/>
        <v>2600000</v>
      </c>
      <c r="J299" s="21">
        <f t="shared" si="89"/>
        <v>1</v>
      </c>
      <c r="K299" s="37">
        <v>2600000</v>
      </c>
    </row>
    <row r="300" spans="1:11" s="7" customFormat="1" x14ac:dyDescent="0.25">
      <c r="A300" s="12"/>
      <c r="B300" s="13"/>
      <c r="C300" s="14"/>
      <c r="D300" s="14"/>
      <c r="E300" s="15"/>
      <c r="F300" s="32"/>
      <c r="G300" s="15"/>
      <c r="H300" s="21"/>
      <c r="I300" s="15"/>
      <c r="J300" s="21"/>
      <c r="K300" s="25"/>
    </row>
    <row r="301" spans="1:11" s="7" customFormat="1" ht="30" x14ac:dyDescent="0.25">
      <c r="A301" s="12">
        <v>23</v>
      </c>
      <c r="B301" s="13" t="s">
        <v>20</v>
      </c>
      <c r="C301" s="39"/>
      <c r="D301" s="14"/>
      <c r="E301" s="15">
        <f>SUM(E302:E310)</f>
        <v>30000000</v>
      </c>
      <c r="F301" s="32"/>
      <c r="G301" s="15">
        <f>SUM(G302:G310)</f>
        <v>0</v>
      </c>
      <c r="H301" s="21">
        <f t="shared" ref="H301:H310" si="91">G301/E301*100%</f>
        <v>0</v>
      </c>
      <c r="I301" s="15">
        <f t="shared" ref="I301:I310" si="92">E301-G301</f>
        <v>30000000</v>
      </c>
      <c r="J301" s="21">
        <f t="shared" ref="J301:J310" si="93">100%-H301</f>
        <v>1</v>
      </c>
      <c r="K301" s="15">
        <f>SUM(K302:K310)</f>
        <v>30000000</v>
      </c>
    </row>
    <row r="302" spans="1:11" s="7" customFormat="1" x14ac:dyDescent="0.25">
      <c r="A302" s="12">
        <v>1</v>
      </c>
      <c r="B302" s="104" t="s">
        <v>524</v>
      </c>
      <c r="C302" s="120">
        <v>1</v>
      </c>
      <c r="D302" s="127" t="s">
        <v>61</v>
      </c>
      <c r="E302" s="128">
        <v>600000</v>
      </c>
      <c r="F302" s="32"/>
      <c r="G302" s="15">
        <f t="shared" ref="G302:G310" si="94">SUM(G303:G311)</f>
        <v>0</v>
      </c>
      <c r="H302" s="21">
        <f t="shared" si="91"/>
        <v>0</v>
      </c>
      <c r="I302" s="15">
        <f t="shared" si="92"/>
        <v>600000</v>
      </c>
      <c r="J302" s="21">
        <f t="shared" si="93"/>
        <v>1</v>
      </c>
      <c r="K302" s="128">
        <v>600000</v>
      </c>
    </row>
    <row r="303" spans="1:11" s="7" customFormat="1" ht="30" x14ac:dyDescent="0.25">
      <c r="A303" s="12">
        <v>2</v>
      </c>
      <c r="B303" s="102" t="s">
        <v>525</v>
      </c>
      <c r="C303" s="120">
        <v>1</v>
      </c>
      <c r="D303" s="127" t="s">
        <v>61</v>
      </c>
      <c r="E303" s="128">
        <v>2000000</v>
      </c>
      <c r="F303" s="32"/>
      <c r="G303" s="15">
        <f t="shared" si="94"/>
        <v>0</v>
      </c>
      <c r="H303" s="21">
        <f t="shared" si="91"/>
        <v>0</v>
      </c>
      <c r="I303" s="15">
        <f t="shared" si="92"/>
        <v>2000000</v>
      </c>
      <c r="J303" s="21">
        <f t="shared" si="93"/>
        <v>1</v>
      </c>
      <c r="K303" s="128">
        <v>2000000</v>
      </c>
    </row>
    <row r="304" spans="1:11" s="7" customFormat="1" ht="30" x14ac:dyDescent="0.25">
      <c r="A304" s="12">
        <v>3</v>
      </c>
      <c r="B304" s="102" t="s">
        <v>526</v>
      </c>
      <c r="C304" s="125">
        <v>1</v>
      </c>
      <c r="D304" s="127" t="s">
        <v>61</v>
      </c>
      <c r="E304" s="128">
        <v>6000000</v>
      </c>
      <c r="F304" s="32"/>
      <c r="G304" s="15">
        <f t="shared" si="94"/>
        <v>0</v>
      </c>
      <c r="H304" s="21">
        <f t="shared" si="91"/>
        <v>0</v>
      </c>
      <c r="I304" s="15">
        <f t="shared" si="92"/>
        <v>6000000</v>
      </c>
      <c r="J304" s="21">
        <f t="shared" si="93"/>
        <v>1</v>
      </c>
      <c r="K304" s="128">
        <v>6000000</v>
      </c>
    </row>
    <row r="305" spans="1:11" s="7" customFormat="1" x14ac:dyDescent="0.25">
      <c r="A305" s="12">
        <v>4</v>
      </c>
      <c r="B305" s="104" t="s">
        <v>527</v>
      </c>
      <c r="C305" s="125">
        <v>25</v>
      </c>
      <c r="D305" s="127" t="s">
        <v>534</v>
      </c>
      <c r="E305" s="128">
        <v>10500000</v>
      </c>
      <c r="F305" s="32"/>
      <c r="G305" s="15">
        <f t="shared" si="94"/>
        <v>0</v>
      </c>
      <c r="H305" s="21">
        <f t="shared" si="91"/>
        <v>0</v>
      </c>
      <c r="I305" s="15">
        <f t="shared" si="92"/>
        <v>10500000</v>
      </c>
      <c r="J305" s="21">
        <f t="shared" si="93"/>
        <v>1</v>
      </c>
      <c r="K305" s="128">
        <v>10500000</v>
      </c>
    </row>
    <row r="306" spans="1:11" s="7" customFormat="1" ht="30" x14ac:dyDescent="0.25">
      <c r="A306" s="12">
        <v>5</v>
      </c>
      <c r="B306" s="104" t="s">
        <v>528</v>
      </c>
      <c r="C306" s="120">
        <v>1</v>
      </c>
      <c r="D306" s="127" t="s">
        <v>61</v>
      </c>
      <c r="E306" s="128">
        <v>1400000</v>
      </c>
      <c r="F306" s="32"/>
      <c r="G306" s="15">
        <f t="shared" si="94"/>
        <v>0</v>
      </c>
      <c r="H306" s="21">
        <f t="shared" si="91"/>
        <v>0</v>
      </c>
      <c r="I306" s="15">
        <f t="shared" si="92"/>
        <v>1400000</v>
      </c>
      <c r="J306" s="21">
        <f t="shared" si="93"/>
        <v>1</v>
      </c>
      <c r="K306" s="128">
        <v>1400000</v>
      </c>
    </row>
    <row r="307" spans="1:11" s="7" customFormat="1" x14ac:dyDescent="0.25">
      <c r="A307" s="12">
        <v>6</v>
      </c>
      <c r="B307" s="102" t="s">
        <v>529</v>
      </c>
      <c r="C307" s="120">
        <v>1</v>
      </c>
      <c r="D307" s="127" t="s">
        <v>61</v>
      </c>
      <c r="E307" s="128">
        <v>3000000</v>
      </c>
      <c r="F307" s="32"/>
      <c r="G307" s="15">
        <f t="shared" si="94"/>
        <v>0</v>
      </c>
      <c r="H307" s="21">
        <f t="shared" si="91"/>
        <v>0</v>
      </c>
      <c r="I307" s="15">
        <f t="shared" si="92"/>
        <v>3000000</v>
      </c>
      <c r="J307" s="21">
        <f t="shared" si="93"/>
        <v>1</v>
      </c>
      <c r="K307" s="128">
        <v>3000000</v>
      </c>
    </row>
    <row r="308" spans="1:11" s="7" customFormat="1" x14ac:dyDescent="0.25">
      <c r="A308" s="12">
        <v>7</v>
      </c>
      <c r="B308" s="102" t="s">
        <v>530</v>
      </c>
      <c r="C308" s="120">
        <v>1</v>
      </c>
      <c r="D308" s="127" t="s">
        <v>61</v>
      </c>
      <c r="E308" s="128">
        <v>2000000</v>
      </c>
      <c r="F308" s="32"/>
      <c r="G308" s="15">
        <f t="shared" si="94"/>
        <v>0</v>
      </c>
      <c r="H308" s="21">
        <f t="shared" si="91"/>
        <v>0</v>
      </c>
      <c r="I308" s="15">
        <f t="shared" si="92"/>
        <v>2000000</v>
      </c>
      <c r="J308" s="21">
        <f t="shared" si="93"/>
        <v>1</v>
      </c>
      <c r="K308" s="128">
        <v>2000000</v>
      </c>
    </row>
    <row r="309" spans="1:11" s="7" customFormat="1" x14ac:dyDescent="0.25">
      <c r="A309" s="12">
        <v>8</v>
      </c>
      <c r="B309" s="102" t="s">
        <v>531</v>
      </c>
      <c r="C309" s="125">
        <v>6</v>
      </c>
      <c r="D309" s="127" t="s">
        <v>533</v>
      </c>
      <c r="E309" s="128">
        <v>1500000</v>
      </c>
      <c r="F309" s="32"/>
      <c r="G309" s="15">
        <f t="shared" si="94"/>
        <v>0</v>
      </c>
      <c r="H309" s="21">
        <f t="shared" si="91"/>
        <v>0</v>
      </c>
      <c r="I309" s="15">
        <f t="shared" si="92"/>
        <v>1500000</v>
      </c>
      <c r="J309" s="21">
        <f t="shared" si="93"/>
        <v>1</v>
      </c>
      <c r="K309" s="128">
        <v>1500000</v>
      </c>
    </row>
    <row r="310" spans="1:11" s="7" customFormat="1" ht="30" x14ac:dyDescent="0.25">
      <c r="A310" s="12">
        <v>9</v>
      </c>
      <c r="B310" s="102" t="s">
        <v>532</v>
      </c>
      <c r="C310" s="120">
        <v>5</v>
      </c>
      <c r="D310" s="127" t="s">
        <v>394</v>
      </c>
      <c r="E310" s="128">
        <v>3000000</v>
      </c>
      <c r="F310" s="32"/>
      <c r="G310" s="15">
        <f t="shared" si="94"/>
        <v>0</v>
      </c>
      <c r="H310" s="21">
        <f t="shared" si="91"/>
        <v>0</v>
      </c>
      <c r="I310" s="15">
        <f t="shared" si="92"/>
        <v>3000000</v>
      </c>
      <c r="J310" s="21">
        <f t="shared" si="93"/>
        <v>1</v>
      </c>
      <c r="K310" s="128">
        <v>3000000</v>
      </c>
    </row>
    <row r="311" spans="1:11" s="7" customFormat="1" ht="16.5" x14ac:dyDescent="0.25">
      <c r="A311" s="12">
        <v>12</v>
      </c>
      <c r="B311" s="41"/>
      <c r="C311" s="14"/>
      <c r="D311" s="14"/>
      <c r="E311" s="15"/>
      <c r="F311" s="32"/>
      <c r="G311" s="15"/>
      <c r="H311" s="21"/>
      <c r="I311" s="15"/>
      <c r="J311" s="21"/>
      <c r="K311" s="25"/>
    </row>
    <row r="312" spans="1:11" s="7" customFormat="1" x14ac:dyDescent="0.25">
      <c r="A312" s="12"/>
      <c r="B312" s="13"/>
      <c r="C312" s="14"/>
      <c r="D312" s="14"/>
      <c r="E312" s="15"/>
      <c r="F312" s="32"/>
      <c r="G312" s="15"/>
      <c r="H312" s="21"/>
      <c r="I312" s="15"/>
      <c r="J312" s="21"/>
      <c r="K312" s="25"/>
    </row>
    <row r="313" spans="1:11" s="7" customFormat="1" ht="30" x14ac:dyDescent="0.25">
      <c r="A313" s="12">
        <v>24</v>
      </c>
      <c r="B313" s="13" t="s">
        <v>19</v>
      </c>
      <c r="C313" s="14"/>
      <c r="D313" s="14"/>
      <c r="E313" s="15">
        <f>SUM(E314:E324)</f>
        <v>45000000</v>
      </c>
      <c r="F313" s="32"/>
      <c r="G313" s="15">
        <f>SUM(G314:G324)</f>
        <v>0</v>
      </c>
      <c r="H313" s="21">
        <f t="shared" ref="H313:H324" si="95">G313/E313*100%</f>
        <v>0</v>
      </c>
      <c r="I313" s="15">
        <f t="shared" ref="I313:I324" si="96">E313-G313</f>
        <v>45000000</v>
      </c>
      <c r="J313" s="21">
        <f t="shared" ref="J313:J324" si="97">100%-H313</f>
        <v>1</v>
      </c>
      <c r="K313" s="15">
        <f>SUM(K314:K324)</f>
        <v>45000000</v>
      </c>
    </row>
    <row r="314" spans="1:11" s="7" customFormat="1" x14ac:dyDescent="0.25">
      <c r="A314" s="12"/>
      <c r="B314" s="43" t="s">
        <v>173</v>
      </c>
      <c r="C314" s="45">
        <v>1</v>
      </c>
      <c r="D314" s="45" t="s">
        <v>26</v>
      </c>
      <c r="E314" s="37">
        <v>1000000</v>
      </c>
      <c r="F314" s="32"/>
      <c r="G314" s="15">
        <f t="shared" ref="G314:G324" si="98">SUM(G315:G323)</f>
        <v>0</v>
      </c>
      <c r="H314" s="21">
        <f t="shared" si="95"/>
        <v>0</v>
      </c>
      <c r="I314" s="15">
        <f t="shared" si="96"/>
        <v>1000000</v>
      </c>
      <c r="J314" s="21">
        <f t="shared" si="97"/>
        <v>1</v>
      </c>
      <c r="K314" s="37">
        <v>1000000</v>
      </c>
    </row>
    <row r="315" spans="1:11" s="7" customFormat="1" x14ac:dyDescent="0.25">
      <c r="A315" s="12"/>
      <c r="B315" s="43" t="s">
        <v>174</v>
      </c>
      <c r="C315" s="45">
        <v>24</v>
      </c>
      <c r="D315" s="45" t="s">
        <v>26</v>
      </c>
      <c r="E315" s="37">
        <v>6000000</v>
      </c>
      <c r="F315" s="32"/>
      <c r="G315" s="15">
        <f t="shared" si="98"/>
        <v>0</v>
      </c>
      <c r="H315" s="21">
        <f t="shared" si="95"/>
        <v>0</v>
      </c>
      <c r="I315" s="15">
        <f t="shared" si="96"/>
        <v>6000000</v>
      </c>
      <c r="J315" s="21">
        <f t="shared" si="97"/>
        <v>1</v>
      </c>
      <c r="K315" s="37">
        <v>6000000</v>
      </c>
    </row>
    <row r="316" spans="1:11" s="7" customFormat="1" x14ac:dyDescent="0.25">
      <c r="A316" s="12"/>
      <c r="B316" s="43" t="s">
        <v>175</v>
      </c>
      <c r="C316" s="45">
        <v>1</v>
      </c>
      <c r="D316" s="45" t="s">
        <v>26</v>
      </c>
      <c r="E316" s="37">
        <v>675000</v>
      </c>
      <c r="F316" s="32"/>
      <c r="G316" s="15">
        <f t="shared" si="98"/>
        <v>0</v>
      </c>
      <c r="H316" s="21">
        <f t="shared" si="95"/>
        <v>0</v>
      </c>
      <c r="I316" s="15">
        <f t="shared" si="96"/>
        <v>675000</v>
      </c>
      <c r="J316" s="21">
        <f t="shared" si="97"/>
        <v>1</v>
      </c>
      <c r="K316" s="37">
        <v>675000</v>
      </c>
    </row>
    <row r="317" spans="1:11" s="7" customFormat="1" x14ac:dyDescent="0.25">
      <c r="A317" s="12"/>
      <c r="B317" s="43" t="s">
        <v>176</v>
      </c>
      <c r="C317" s="45">
        <v>1</v>
      </c>
      <c r="D317" s="45" t="s">
        <v>26</v>
      </c>
      <c r="E317" s="37">
        <v>5000000</v>
      </c>
      <c r="F317" s="32"/>
      <c r="G317" s="15">
        <f t="shared" si="98"/>
        <v>0</v>
      </c>
      <c r="H317" s="21">
        <f t="shared" si="95"/>
        <v>0</v>
      </c>
      <c r="I317" s="15">
        <f t="shared" si="96"/>
        <v>5000000</v>
      </c>
      <c r="J317" s="21">
        <f t="shared" si="97"/>
        <v>1</v>
      </c>
      <c r="K317" s="37">
        <v>5000000</v>
      </c>
    </row>
    <row r="318" spans="1:11" s="7" customFormat="1" x14ac:dyDescent="0.25">
      <c r="A318" s="12"/>
      <c r="B318" s="43" t="s">
        <v>177</v>
      </c>
      <c r="C318" s="45">
        <v>1</v>
      </c>
      <c r="D318" s="45" t="s">
        <v>26</v>
      </c>
      <c r="E318" s="37">
        <v>6325000</v>
      </c>
      <c r="F318" s="32"/>
      <c r="G318" s="15">
        <f t="shared" si="98"/>
        <v>0</v>
      </c>
      <c r="H318" s="21">
        <f t="shared" si="95"/>
        <v>0</v>
      </c>
      <c r="I318" s="15">
        <f t="shared" si="96"/>
        <v>6325000</v>
      </c>
      <c r="J318" s="21">
        <f t="shared" si="97"/>
        <v>1</v>
      </c>
      <c r="K318" s="37">
        <v>6325000</v>
      </c>
    </row>
    <row r="319" spans="1:11" s="7" customFormat="1" x14ac:dyDescent="0.25">
      <c r="A319" s="12"/>
      <c r="B319" s="43" t="s">
        <v>178</v>
      </c>
      <c r="C319" s="45">
        <v>1</v>
      </c>
      <c r="D319" s="45" t="s">
        <v>26</v>
      </c>
      <c r="E319" s="37">
        <v>3000000</v>
      </c>
      <c r="F319" s="32"/>
      <c r="G319" s="15">
        <f t="shared" si="98"/>
        <v>0</v>
      </c>
      <c r="H319" s="21">
        <f t="shared" si="95"/>
        <v>0</v>
      </c>
      <c r="I319" s="15">
        <f t="shared" si="96"/>
        <v>3000000</v>
      </c>
      <c r="J319" s="21">
        <f t="shared" si="97"/>
        <v>1</v>
      </c>
      <c r="K319" s="37">
        <v>3000000</v>
      </c>
    </row>
    <row r="320" spans="1:11" s="7" customFormat="1" ht="30" x14ac:dyDescent="0.25">
      <c r="A320" s="12"/>
      <c r="B320" s="44" t="s">
        <v>179</v>
      </c>
      <c r="C320" s="45">
        <v>1</v>
      </c>
      <c r="D320" s="45" t="s">
        <v>26</v>
      </c>
      <c r="E320" s="37">
        <v>10000000</v>
      </c>
      <c r="F320" s="32"/>
      <c r="G320" s="15">
        <f t="shared" si="98"/>
        <v>0</v>
      </c>
      <c r="H320" s="21">
        <f t="shared" si="95"/>
        <v>0</v>
      </c>
      <c r="I320" s="15">
        <f t="shared" si="96"/>
        <v>10000000</v>
      </c>
      <c r="J320" s="21">
        <f t="shared" si="97"/>
        <v>1</v>
      </c>
      <c r="K320" s="37">
        <v>10000000</v>
      </c>
    </row>
    <row r="321" spans="1:11" s="7" customFormat="1" x14ac:dyDescent="0.25">
      <c r="A321" s="12"/>
      <c r="B321" s="43" t="s">
        <v>180</v>
      </c>
      <c r="C321" s="45">
        <v>1</v>
      </c>
      <c r="D321" s="45" t="s">
        <v>26</v>
      </c>
      <c r="E321" s="37">
        <v>1000000</v>
      </c>
      <c r="F321" s="32"/>
      <c r="G321" s="15">
        <f t="shared" si="98"/>
        <v>0</v>
      </c>
      <c r="H321" s="21">
        <f t="shared" si="95"/>
        <v>0</v>
      </c>
      <c r="I321" s="15">
        <f t="shared" si="96"/>
        <v>1000000</v>
      </c>
      <c r="J321" s="21">
        <f t="shared" si="97"/>
        <v>1</v>
      </c>
      <c r="K321" s="37">
        <v>1000000</v>
      </c>
    </row>
    <row r="322" spans="1:11" s="7" customFormat="1" x14ac:dyDescent="0.25">
      <c r="A322" s="12"/>
      <c r="B322" s="43" t="s">
        <v>181</v>
      </c>
      <c r="C322" s="45">
        <v>50</v>
      </c>
      <c r="D322" s="45" t="s">
        <v>144</v>
      </c>
      <c r="E322" s="37">
        <v>7500000</v>
      </c>
      <c r="F322" s="32"/>
      <c r="G322" s="15">
        <f t="shared" si="98"/>
        <v>0</v>
      </c>
      <c r="H322" s="21">
        <f t="shared" si="95"/>
        <v>0</v>
      </c>
      <c r="I322" s="15">
        <f t="shared" si="96"/>
        <v>7500000</v>
      </c>
      <c r="J322" s="21">
        <f t="shared" si="97"/>
        <v>1</v>
      </c>
      <c r="K322" s="37">
        <v>7500000</v>
      </c>
    </row>
    <row r="323" spans="1:11" s="7" customFormat="1" x14ac:dyDescent="0.25">
      <c r="A323" s="12"/>
      <c r="B323" s="43" t="s">
        <v>182</v>
      </c>
      <c r="C323" s="45">
        <v>1</v>
      </c>
      <c r="D323" s="45" t="s">
        <v>26</v>
      </c>
      <c r="E323" s="37">
        <v>2500000</v>
      </c>
      <c r="F323" s="32"/>
      <c r="G323" s="15">
        <f t="shared" si="98"/>
        <v>0</v>
      </c>
      <c r="H323" s="21">
        <f t="shared" si="95"/>
        <v>0</v>
      </c>
      <c r="I323" s="15">
        <f t="shared" si="96"/>
        <v>2500000</v>
      </c>
      <c r="J323" s="21">
        <f t="shared" si="97"/>
        <v>1</v>
      </c>
      <c r="K323" s="37">
        <v>2500000</v>
      </c>
    </row>
    <row r="324" spans="1:11" s="7" customFormat="1" x14ac:dyDescent="0.25">
      <c r="A324" s="12"/>
      <c r="B324" s="43" t="s">
        <v>183</v>
      </c>
      <c r="C324" s="45">
        <v>1</v>
      </c>
      <c r="D324" s="45" t="s">
        <v>26</v>
      </c>
      <c r="E324" s="37">
        <v>2000000</v>
      </c>
      <c r="F324" s="32"/>
      <c r="G324" s="15">
        <f t="shared" si="98"/>
        <v>0</v>
      </c>
      <c r="H324" s="21">
        <f t="shared" si="95"/>
        <v>0</v>
      </c>
      <c r="I324" s="15">
        <f t="shared" si="96"/>
        <v>2000000</v>
      </c>
      <c r="J324" s="21">
        <f t="shared" si="97"/>
        <v>1</v>
      </c>
      <c r="K324" s="37">
        <v>2000000</v>
      </c>
    </row>
    <row r="325" spans="1:11" s="7" customFormat="1" x14ac:dyDescent="0.25">
      <c r="A325" s="12"/>
      <c r="B325" s="13"/>
      <c r="C325" s="14"/>
      <c r="D325" s="14"/>
      <c r="E325" s="15"/>
      <c r="F325" s="32"/>
      <c r="G325" s="15"/>
      <c r="H325" s="21"/>
      <c r="I325" s="15"/>
      <c r="J325" s="21"/>
      <c r="K325" s="25"/>
    </row>
    <row r="326" spans="1:11" s="7" customFormat="1" ht="30" x14ac:dyDescent="0.25">
      <c r="A326" s="12">
        <v>25</v>
      </c>
      <c r="B326" s="13" t="s">
        <v>20</v>
      </c>
      <c r="C326" s="39"/>
      <c r="D326" s="14"/>
      <c r="E326" s="15">
        <f>SUM(E327:E335)</f>
        <v>30000000</v>
      </c>
      <c r="F326" s="32"/>
      <c r="G326" s="15">
        <f>SUM(G327:G335)</f>
        <v>0</v>
      </c>
      <c r="H326" s="21">
        <f t="shared" ref="H326:H335" si="99">G326/E326*100%</f>
        <v>0</v>
      </c>
      <c r="I326" s="15">
        <f t="shared" ref="I326:I335" si="100">E326-G326</f>
        <v>30000000</v>
      </c>
      <c r="J326" s="21">
        <f t="shared" ref="J326:J335" si="101">100%-H326</f>
        <v>1</v>
      </c>
      <c r="K326" s="15">
        <f>SUM(K327:K335)</f>
        <v>30000000</v>
      </c>
    </row>
    <row r="327" spans="1:11" s="7" customFormat="1" x14ac:dyDescent="0.25">
      <c r="A327" s="12">
        <v>1</v>
      </c>
      <c r="B327" s="81" t="s">
        <v>535</v>
      </c>
      <c r="C327" s="125">
        <v>25</v>
      </c>
      <c r="D327" s="75" t="s">
        <v>501</v>
      </c>
      <c r="E327" s="70">
        <v>10500000</v>
      </c>
      <c r="F327" s="32"/>
      <c r="G327" s="15">
        <f>SUM(G328:G335)</f>
        <v>0</v>
      </c>
      <c r="H327" s="21">
        <f t="shared" si="99"/>
        <v>0</v>
      </c>
      <c r="I327" s="15">
        <f t="shared" si="100"/>
        <v>10500000</v>
      </c>
      <c r="J327" s="21">
        <f t="shared" si="101"/>
        <v>1</v>
      </c>
      <c r="K327" s="70">
        <v>10500000</v>
      </c>
    </row>
    <row r="328" spans="1:11" s="7" customFormat="1" ht="30" x14ac:dyDescent="0.25">
      <c r="A328" s="12">
        <v>2</v>
      </c>
      <c r="B328" s="52" t="s">
        <v>536</v>
      </c>
      <c r="C328" s="120">
        <v>1</v>
      </c>
      <c r="D328" s="69" t="s">
        <v>396</v>
      </c>
      <c r="E328" s="71">
        <v>2000000</v>
      </c>
      <c r="F328" s="32"/>
      <c r="G328" s="15">
        <f t="shared" ref="G328:G335" si="102">SUM(G329:G335)</f>
        <v>0</v>
      </c>
      <c r="H328" s="21">
        <f t="shared" si="99"/>
        <v>0</v>
      </c>
      <c r="I328" s="15">
        <f t="shared" si="100"/>
        <v>2000000</v>
      </c>
      <c r="J328" s="21">
        <f t="shared" si="101"/>
        <v>1</v>
      </c>
      <c r="K328" s="71">
        <v>2000000</v>
      </c>
    </row>
    <row r="329" spans="1:11" s="7" customFormat="1" ht="30" x14ac:dyDescent="0.25">
      <c r="A329" s="12">
        <v>3</v>
      </c>
      <c r="B329" s="79" t="s">
        <v>537</v>
      </c>
      <c r="C329" s="125">
        <v>1</v>
      </c>
      <c r="D329" s="69" t="s">
        <v>502</v>
      </c>
      <c r="E329" s="71">
        <v>6000000</v>
      </c>
      <c r="F329" s="32"/>
      <c r="G329" s="15">
        <f t="shared" si="102"/>
        <v>0</v>
      </c>
      <c r="H329" s="21">
        <f t="shared" si="99"/>
        <v>0</v>
      </c>
      <c r="I329" s="15">
        <f t="shared" si="100"/>
        <v>6000000</v>
      </c>
      <c r="J329" s="21">
        <f t="shared" si="101"/>
        <v>1</v>
      </c>
      <c r="K329" s="71">
        <v>6000000</v>
      </c>
    </row>
    <row r="330" spans="1:11" s="7" customFormat="1" x14ac:dyDescent="0.25">
      <c r="A330" s="12">
        <v>4</v>
      </c>
      <c r="B330" s="78" t="s">
        <v>538</v>
      </c>
      <c r="C330" s="120">
        <v>1</v>
      </c>
      <c r="D330" s="67" t="s">
        <v>396</v>
      </c>
      <c r="E330" s="64">
        <v>600000</v>
      </c>
      <c r="F330" s="32"/>
      <c r="G330" s="15">
        <f t="shared" si="102"/>
        <v>0</v>
      </c>
      <c r="H330" s="21">
        <f t="shared" si="99"/>
        <v>0</v>
      </c>
      <c r="I330" s="15">
        <f t="shared" si="100"/>
        <v>600000</v>
      </c>
      <c r="J330" s="21">
        <f t="shared" si="101"/>
        <v>1</v>
      </c>
      <c r="K330" s="64">
        <v>600000</v>
      </c>
    </row>
    <row r="331" spans="1:11" s="7" customFormat="1" ht="30" x14ac:dyDescent="0.25">
      <c r="A331" s="12">
        <v>5</v>
      </c>
      <c r="B331" s="78" t="s">
        <v>539</v>
      </c>
      <c r="C331" s="120">
        <v>1</v>
      </c>
      <c r="D331" s="62" t="s">
        <v>26</v>
      </c>
      <c r="E331" s="83">
        <v>1050000</v>
      </c>
      <c r="F331" s="32"/>
      <c r="G331" s="15">
        <f t="shared" si="102"/>
        <v>0</v>
      </c>
      <c r="H331" s="21">
        <f t="shared" si="99"/>
        <v>0</v>
      </c>
      <c r="I331" s="15">
        <f t="shared" si="100"/>
        <v>1050000</v>
      </c>
      <c r="J331" s="21">
        <f t="shared" si="101"/>
        <v>1</v>
      </c>
      <c r="K331" s="83">
        <v>1050000</v>
      </c>
    </row>
    <row r="332" spans="1:11" s="7" customFormat="1" ht="30" x14ac:dyDescent="0.25">
      <c r="A332" s="12">
        <v>6</v>
      </c>
      <c r="B332" s="55" t="s">
        <v>540</v>
      </c>
      <c r="C332" s="120">
        <v>5</v>
      </c>
      <c r="D332" s="69" t="s">
        <v>397</v>
      </c>
      <c r="E332" s="71">
        <v>3000000</v>
      </c>
      <c r="F332" s="32"/>
      <c r="G332" s="15">
        <f t="shared" si="102"/>
        <v>0</v>
      </c>
      <c r="H332" s="21">
        <f t="shared" si="99"/>
        <v>0</v>
      </c>
      <c r="I332" s="15">
        <f t="shared" si="100"/>
        <v>3000000</v>
      </c>
      <c r="J332" s="21">
        <f t="shared" si="101"/>
        <v>1</v>
      </c>
      <c r="K332" s="71">
        <v>3000000</v>
      </c>
    </row>
    <row r="333" spans="1:11" s="7" customFormat="1" ht="30" x14ac:dyDescent="0.25">
      <c r="A333" s="12">
        <v>7</v>
      </c>
      <c r="B333" s="55" t="s">
        <v>541</v>
      </c>
      <c r="C333" s="120">
        <v>1</v>
      </c>
      <c r="D333" s="69" t="s">
        <v>396</v>
      </c>
      <c r="E333" s="71">
        <v>1850000</v>
      </c>
      <c r="F333" s="32"/>
      <c r="G333" s="15">
        <f t="shared" si="102"/>
        <v>0</v>
      </c>
      <c r="H333" s="21">
        <f t="shared" si="99"/>
        <v>0</v>
      </c>
      <c r="I333" s="15">
        <f t="shared" si="100"/>
        <v>1850000</v>
      </c>
      <c r="J333" s="21">
        <f t="shared" si="101"/>
        <v>1</v>
      </c>
      <c r="K333" s="71">
        <v>1850000</v>
      </c>
    </row>
    <row r="334" spans="1:11" s="7" customFormat="1" x14ac:dyDescent="0.25">
      <c r="A334" s="12">
        <v>8</v>
      </c>
      <c r="B334" s="57" t="s">
        <v>542</v>
      </c>
      <c r="C334" s="120">
        <v>1</v>
      </c>
      <c r="D334" s="69" t="s">
        <v>396</v>
      </c>
      <c r="E334" s="71">
        <v>3000000</v>
      </c>
      <c r="F334" s="32"/>
      <c r="G334" s="15">
        <f t="shared" si="102"/>
        <v>0</v>
      </c>
      <c r="H334" s="21">
        <f t="shared" si="99"/>
        <v>0</v>
      </c>
      <c r="I334" s="15">
        <f t="shared" si="100"/>
        <v>3000000</v>
      </c>
      <c r="J334" s="21">
        <f t="shared" si="101"/>
        <v>1</v>
      </c>
      <c r="K334" s="71">
        <v>3000000</v>
      </c>
    </row>
    <row r="335" spans="1:11" s="7" customFormat="1" x14ac:dyDescent="0.25">
      <c r="A335" s="12">
        <v>9</v>
      </c>
      <c r="B335" s="57" t="s">
        <v>543</v>
      </c>
      <c r="C335" s="120">
        <v>1</v>
      </c>
      <c r="D335" s="67" t="s">
        <v>396</v>
      </c>
      <c r="E335" s="72">
        <v>2000000</v>
      </c>
      <c r="F335" s="32"/>
      <c r="G335" s="15">
        <f t="shared" si="102"/>
        <v>0</v>
      </c>
      <c r="H335" s="21">
        <f t="shared" si="99"/>
        <v>0</v>
      </c>
      <c r="I335" s="15">
        <f t="shared" si="100"/>
        <v>2000000</v>
      </c>
      <c r="J335" s="21">
        <f t="shared" si="101"/>
        <v>1</v>
      </c>
      <c r="K335" s="72">
        <v>2000000</v>
      </c>
    </row>
    <row r="336" spans="1:11" s="7" customFormat="1" ht="16.5" x14ac:dyDescent="0.25">
      <c r="A336" s="12">
        <v>12</v>
      </c>
      <c r="B336" s="41"/>
      <c r="C336" s="14"/>
      <c r="D336" s="14"/>
      <c r="E336" s="15"/>
      <c r="F336" s="32"/>
      <c r="G336" s="15"/>
      <c r="H336" s="21"/>
      <c r="I336" s="15"/>
      <c r="J336" s="21"/>
      <c r="K336" s="25"/>
    </row>
    <row r="337" spans="1:11" s="7" customFormat="1" ht="16.5" x14ac:dyDescent="0.25">
      <c r="A337" s="12"/>
      <c r="B337" s="46"/>
      <c r="C337" s="14"/>
      <c r="D337" s="14"/>
      <c r="E337" s="15"/>
      <c r="F337" s="32"/>
      <c r="G337" s="15"/>
      <c r="H337" s="21"/>
      <c r="I337" s="15"/>
      <c r="J337" s="21"/>
      <c r="K337" s="25"/>
    </row>
    <row r="338" spans="1:11" s="7" customFormat="1" ht="30" x14ac:dyDescent="0.25">
      <c r="A338" s="12">
        <v>26</v>
      </c>
      <c r="B338" s="13" t="s">
        <v>19</v>
      </c>
      <c r="C338" s="14"/>
      <c r="D338" s="14"/>
      <c r="E338" s="15">
        <f>SUM(E339:E347)</f>
        <v>45000000</v>
      </c>
      <c r="F338" s="32"/>
      <c r="G338" s="15">
        <f>SUM(G339:G347)</f>
        <v>0</v>
      </c>
      <c r="H338" s="21">
        <f t="shared" ref="H338:H347" si="103">G338/E338*100%</f>
        <v>0</v>
      </c>
      <c r="I338" s="15">
        <f t="shared" ref="I338:I347" si="104">E338-G338</f>
        <v>45000000</v>
      </c>
      <c r="J338" s="21">
        <f t="shared" ref="J338:J347" si="105">100%-H338</f>
        <v>1</v>
      </c>
      <c r="K338" s="15">
        <f>SUM(K339:K347)</f>
        <v>45000000</v>
      </c>
    </row>
    <row r="339" spans="1:11" s="7" customFormat="1" x14ac:dyDescent="0.25">
      <c r="A339" s="12">
        <v>1</v>
      </c>
      <c r="B339" s="43" t="s">
        <v>184</v>
      </c>
      <c r="C339" s="45">
        <v>1</v>
      </c>
      <c r="D339" s="45" t="s">
        <v>26</v>
      </c>
      <c r="E339" s="37">
        <v>1000000</v>
      </c>
      <c r="F339" s="32"/>
      <c r="G339" s="15">
        <f t="shared" ref="G339:G347" si="106">SUM(G340:G348)</f>
        <v>0</v>
      </c>
      <c r="H339" s="21">
        <f t="shared" si="103"/>
        <v>0</v>
      </c>
      <c r="I339" s="15">
        <f t="shared" si="104"/>
        <v>1000000</v>
      </c>
      <c r="J339" s="21">
        <f t="shared" si="105"/>
        <v>1</v>
      </c>
      <c r="K339" s="37">
        <v>1000000</v>
      </c>
    </row>
    <row r="340" spans="1:11" s="7" customFormat="1" x14ac:dyDescent="0.25">
      <c r="A340" s="12">
        <v>2</v>
      </c>
      <c r="B340" s="43" t="s">
        <v>185</v>
      </c>
      <c r="C340" s="45">
        <v>24</v>
      </c>
      <c r="D340" s="45" t="s">
        <v>26</v>
      </c>
      <c r="E340" s="37">
        <v>6000000</v>
      </c>
      <c r="F340" s="32"/>
      <c r="G340" s="15">
        <f t="shared" si="106"/>
        <v>0</v>
      </c>
      <c r="H340" s="21">
        <f t="shared" si="103"/>
        <v>0</v>
      </c>
      <c r="I340" s="15">
        <f t="shared" si="104"/>
        <v>6000000</v>
      </c>
      <c r="J340" s="21">
        <f t="shared" si="105"/>
        <v>1</v>
      </c>
      <c r="K340" s="37">
        <v>6000000</v>
      </c>
    </row>
    <row r="341" spans="1:11" s="7" customFormat="1" x14ac:dyDescent="0.25">
      <c r="A341" s="12">
        <v>3</v>
      </c>
      <c r="B341" s="43" t="s">
        <v>186</v>
      </c>
      <c r="C341" s="45">
        <v>1</v>
      </c>
      <c r="D341" s="45" t="s">
        <v>26</v>
      </c>
      <c r="E341" s="37">
        <v>675000</v>
      </c>
      <c r="F341" s="32"/>
      <c r="G341" s="15">
        <f t="shared" si="106"/>
        <v>0</v>
      </c>
      <c r="H341" s="21">
        <f t="shared" si="103"/>
        <v>0</v>
      </c>
      <c r="I341" s="15">
        <f t="shared" si="104"/>
        <v>675000</v>
      </c>
      <c r="J341" s="21">
        <f t="shared" si="105"/>
        <v>1</v>
      </c>
      <c r="K341" s="37">
        <v>675000</v>
      </c>
    </row>
    <row r="342" spans="1:11" s="7" customFormat="1" x14ac:dyDescent="0.25">
      <c r="A342" s="12">
        <v>4</v>
      </c>
      <c r="B342" s="43" t="s">
        <v>187</v>
      </c>
      <c r="C342" s="45">
        <v>1</v>
      </c>
      <c r="D342" s="45" t="s">
        <v>26</v>
      </c>
      <c r="E342" s="37">
        <v>1750000</v>
      </c>
      <c r="F342" s="32"/>
      <c r="G342" s="15">
        <f t="shared" si="106"/>
        <v>0</v>
      </c>
      <c r="H342" s="21">
        <f t="shared" si="103"/>
        <v>0</v>
      </c>
      <c r="I342" s="15">
        <f t="shared" si="104"/>
        <v>1750000</v>
      </c>
      <c r="J342" s="21">
        <f t="shared" si="105"/>
        <v>1</v>
      </c>
      <c r="K342" s="37">
        <v>1750000</v>
      </c>
    </row>
    <row r="343" spans="1:11" s="7" customFormat="1" x14ac:dyDescent="0.25">
      <c r="A343" s="12">
        <v>5</v>
      </c>
      <c r="B343" s="43" t="s">
        <v>188</v>
      </c>
      <c r="C343" s="45">
        <v>1</v>
      </c>
      <c r="D343" s="45" t="s">
        <v>26</v>
      </c>
      <c r="E343" s="37">
        <v>24075000</v>
      </c>
      <c r="F343" s="32"/>
      <c r="G343" s="15">
        <f t="shared" si="106"/>
        <v>0</v>
      </c>
      <c r="H343" s="21">
        <f t="shared" si="103"/>
        <v>0</v>
      </c>
      <c r="I343" s="15">
        <f t="shared" si="104"/>
        <v>24075000</v>
      </c>
      <c r="J343" s="21">
        <f t="shared" si="105"/>
        <v>1</v>
      </c>
      <c r="K343" s="37">
        <v>24075000</v>
      </c>
    </row>
    <row r="344" spans="1:11" s="7" customFormat="1" x14ac:dyDescent="0.25">
      <c r="A344" s="12">
        <v>6</v>
      </c>
      <c r="B344" s="43" t="s">
        <v>189</v>
      </c>
      <c r="C344" s="45">
        <v>30</v>
      </c>
      <c r="D344" s="45" t="s">
        <v>144</v>
      </c>
      <c r="E344" s="37">
        <v>4500000</v>
      </c>
      <c r="F344" s="32"/>
      <c r="G344" s="15">
        <f t="shared" si="106"/>
        <v>0</v>
      </c>
      <c r="H344" s="21">
        <f t="shared" si="103"/>
        <v>0</v>
      </c>
      <c r="I344" s="15">
        <f t="shared" si="104"/>
        <v>4500000</v>
      </c>
      <c r="J344" s="21">
        <f t="shared" si="105"/>
        <v>1</v>
      </c>
      <c r="K344" s="37">
        <v>4500000</v>
      </c>
    </row>
    <row r="345" spans="1:11" s="7" customFormat="1" x14ac:dyDescent="0.25">
      <c r="A345" s="12">
        <v>7</v>
      </c>
      <c r="B345" s="43" t="s">
        <v>190</v>
      </c>
      <c r="C345" s="45">
        <v>1</v>
      </c>
      <c r="D345" s="45" t="s">
        <v>26</v>
      </c>
      <c r="E345" s="37">
        <v>2000000</v>
      </c>
      <c r="F345" s="32"/>
      <c r="G345" s="15">
        <f t="shared" si="106"/>
        <v>0</v>
      </c>
      <c r="H345" s="21">
        <f t="shared" si="103"/>
        <v>0</v>
      </c>
      <c r="I345" s="15">
        <f t="shared" si="104"/>
        <v>2000000</v>
      </c>
      <c r="J345" s="21">
        <f t="shared" si="105"/>
        <v>1</v>
      </c>
      <c r="K345" s="37">
        <v>2000000</v>
      </c>
    </row>
    <row r="346" spans="1:11" s="7" customFormat="1" ht="30" x14ac:dyDescent="0.25">
      <c r="A346" s="12">
        <v>8</v>
      </c>
      <c r="B346" s="44" t="s">
        <v>818</v>
      </c>
      <c r="C346" s="45">
        <v>1</v>
      </c>
      <c r="D346" s="45" t="s">
        <v>26</v>
      </c>
      <c r="E346" s="37">
        <v>3000000</v>
      </c>
      <c r="F346" s="32"/>
      <c r="G346" s="15">
        <f t="shared" si="106"/>
        <v>0</v>
      </c>
      <c r="H346" s="21">
        <f t="shared" si="103"/>
        <v>0</v>
      </c>
      <c r="I346" s="15">
        <f t="shared" si="104"/>
        <v>3000000</v>
      </c>
      <c r="J346" s="21">
        <f t="shared" si="105"/>
        <v>1</v>
      </c>
      <c r="K346" s="37">
        <v>3000000</v>
      </c>
    </row>
    <row r="347" spans="1:11" s="7" customFormat="1" x14ac:dyDescent="0.25">
      <c r="A347" s="12">
        <v>9</v>
      </c>
      <c r="B347" s="43" t="s">
        <v>819</v>
      </c>
      <c r="C347" s="45">
        <v>1</v>
      </c>
      <c r="D347" s="45" t="s">
        <v>26</v>
      </c>
      <c r="E347" s="37">
        <v>2000000</v>
      </c>
      <c r="F347" s="32"/>
      <c r="G347" s="15">
        <f t="shared" si="106"/>
        <v>0</v>
      </c>
      <c r="H347" s="21">
        <f t="shared" si="103"/>
        <v>0</v>
      </c>
      <c r="I347" s="15">
        <f t="shared" si="104"/>
        <v>2000000</v>
      </c>
      <c r="J347" s="21">
        <f t="shared" si="105"/>
        <v>1</v>
      </c>
      <c r="K347" s="37">
        <v>2000000</v>
      </c>
    </row>
    <row r="348" spans="1:11" s="7" customFormat="1" x14ac:dyDescent="0.25">
      <c r="A348" s="12"/>
      <c r="B348" s="13"/>
      <c r="C348" s="14"/>
      <c r="D348" s="14"/>
      <c r="E348" s="15"/>
      <c r="F348" s="32"/>
      <c r="G348" s="15"/>
      <c r="H348" s="21"/>
      <c r="I348" s="15"/>
      <c r="J348" s="21"/>
      <c r="K348" s="25"/>
    </row>
    <row r="349" spans="1:11" s="7" customFormat="1" ht="30" x14ac:dyDescent="0.25">
      <c r="A349" s="12">
        <v>27</v>
      </c>
      <c r="B349" s="13" t="s">
        <v>20</v>
      </c>
      <c r="C349" s="39"/>
      <c r="D349" s="14"/>
      <c r="E349" s="15">
        <f>SUM(E350:E358)</f>
        <v>30000000</v>
      </c>
      <c r="F349" s="32"/>
      <c r="G349" s="15">
        <f>SUM(G350:G358)</f>
        <v>0</v>
      </c>
      <c r="H349" s="21">
        <f t="shared" ref="H349:H358" si="107">G349/E349*100%</f>
        <v>0</v>
      </c>
      <c r="I349" s="15">
        <f t="shared" ref="I349:I358" si="108">E349-G349</f>
        <v>30000000</v>
      </c>
      <c r="J349" s="21">
        <f t="shared" ref="J349:J358" si="109">100%-H349</f>
        <v>1</v>
      </c>
      <c r="K349" s="15">
        <f>SUM(K350:K358)</f>
        <v>30000000</v>
      </c>
    </row>
    <row r="350" spans="1:11" s="7" customFormat="1" x14ac:dyDescent="0.25">
      <c r="A350" s="12">
        <v>1</v>
      </c>
      <c r="B350" s="84" t="s">
        <v>544</v>
      </c>
      <c r="C350" s="120">
        <v>1</v>
      </c>
      <c r="D350" s="62" t="s">
        <v>396</v>
      </c>
      <c r="E350" s="86">
        <v>600000</v>
      </c>
      <c r="F350" s="32"/>
      <c r="G350" s="15">
        <f>SUM(G351:G358)</f>
        <v>0</v>
      </c>
      <c r="H350" s="21">
        <f t="shared" si="107"/>
        <v>0</v>
      </c>
      <c r="I350" s="15">
        <f t="shared" si="108"/>
        <v>600000</v>
      </c>
      <c r="J350" s="21">
        <f t="shared" si="109"/>
        <v>1</v>
      </c>
      <c r="K350" s="86">
        <v>600000</v>
      </c>
    </row>
    <row r="351" spans="1:11" s="7" customFormat="1" ht="30" x14ac:dyDescent="0.25">
      <c r="A351" s="12">
        <v>2</v>
      </c>
      <c r="B351" s="79" t="s">
        <v>545</v>
      </c>
      <c r="C351" s="125">
        <v>1</v>
      </c>
      <c r="D351" s="69" t="s">
        <v>26</v>
      </c>
      <c r="E351" s="71">
        <v>6000000</v>
      </c>
      <c r="F351" s="32"/>
      <c r="G351" s="15">
        <f t="shared" ref="G351:G358" si="110">SUM(G352:G358)</f>
        <v>0</v>
      </c>
      <c r="H351" s="21">
        <f t="shared" si="107"/>
        <v>0</v>
      </c>
      <c r="I351" s="15">
        <f t="shared" si="108"/>
        <v>6000000</v>
      </c>
      <c r="J351" s="21">
        <f t="shared" si="109"/>
        <v>1</v>
      </c>
      <c r="K351" s="71">
        <v>6000000</v>
      </c>
    </row>
    <row r="352" spans="1:11" s="7" customFormat="1" ht="30" x14ac:dyDescent="0.25">
      <c r="A352" s="12">
        <v>3</v>
      </c>
      <c r="B352" s="55" t="s">
        <v>547</v>
      </c>
      <c r="C352" s="120">
        <v>1</v>
      </c>
      <c r="D352" s="69" t="s">
        <v>502</v>
      </c>
      <c r="E352" s="71">
        <v>2000000</v>
      </c>
      <c r="F352" s="32"/>
      <c r="G352" s="15">
        <f t="shared" si="110"/>
        <v>0</v>
      </c>
      <c r="H352" s="21">
        <f t="shared" si="107"/>
        <v>0</v>
      </c>
      <c r="I352" s="15">
        <f t="shared" si="108"/>
        <v>2000000</v>
      </c>
      <c r="J352" s="21">
        <f t="shared" si="109"/>
        <v>1</v>
      </c>
      <c r="K352" s="71">
        <v>2000000</v>
      </c>
    </row>
    <row r="353" spans="1:11" s="7" customFormat="1" x14ac:dyDescent="0.25">
      <c r="A353" s="12">
        <v>4</v>
      </c>
      <c r="B353" s="85" t="s">
        <v>546</v>
      </c>
      <c r="C353" s="125">
        <v>25</v>
      </c>
      <c r="D353" s="69" t="s">
        <v>451</v>
      </c>
      <c r="E353" s="87">
        <v>10500000</v>
      </c>
      <c r="F353" s="32"/>
      <c r="G353" s="15">
        <f t="shared" si="110"/>
        <v>0</v>
      </c>
      <c r="H353" s="21">
        <f t="shared" si="107"/>
        <v>0</v>
      </c>
      <c r="I353" s="15">
        <f t="shared" si="108"/>
        <v>10500000</v>
      </c>
      <c r="J353" s="21">
        <f t="shared" si="109"/>
        <v>1</v>
      </c>
      <c r="K353" s="87">
        <v>10500000</v>
      </c>
    </row>
    <row r="354" spans="1:11" s="7" customFormat="1" ht="30" x14ac:dyDescent="0.25">
      <c r="A354" s="12">
        <v>5</v>
      </c>
      <c r="B354" s="78" t="s">
        <v>548</v>
      </c>
      <c r="C354" s="120">
        <v>1</v>
      </c>
      <c r="D354" s="69" t="s">
        <v>502</v>
      </c>
      <c r="E354" s="87">
        <v>1050000</v>
      </c>
      <c r="F354" s="32"/>
      <c r="G354" s="15">
        <f t="shared" si="110"/>
        <v>0</v>
      </c>
      <c r="H354" s="21">
        <f t="shared" si="107"/>
        <v>0</v>
      </c>
      <c r="I354" s="15">
        <f t="shared" si="108"/>
        <v>1050000</v>
      </c>
      <c r="J354" s="21">
        <f t="shared" si="109"/>
        <v>1</v>
      </c>
      <c r="K354" s="87">
        <v>1050000</v>
      </c>
    </row>
    <row r="355" spans="1:11" s="7" customFormat="1" ht="30" x14ac:dyDescent="0.25">
      <c r="A355" s="12">
        <v>6</v>
      </c>
      <c r="B355" s="55" t="s">
        <v>549</v>
      </c>
      <c r="C355" s="120">
        <v>5</v>
      </c>
      <c r="D355" s="69" t="s">
        <v>477</v>
      </c>
      <c r="E355" s="87">
        <v>3000000</v>
      </c>
      <c r="F355" s="32"/>
      <c r="G355" s="15">
        <f t="shared" si="110"/>
        <v>0</v>
      </c>
      <c r="H355" s="21">
        <f t="shared" si="107"/>
        <v>0</v>
      </c>
      <c r="I355" s="15">
        <f t="shared" si="108"/>
        <v>3000000</v>
      </c>
      <c r="J355" s="21">
        <f t="shared" si="109"/>
        <v>1</v>
      </c>
      <c r="K355" s="87">
        <v>3000000</v>
      </c>
    </row>
    <row r="356" spans="1:11" s="7" customFormat="1" x14ac:dyDescent="0.25">
      <c r="A356" s="12">
        <v>7</v>
      </c>
      <c r="B356" s="57" t="s">
        <v>550</v>
      </c>
      <c r="C356" s="125">
        <v>1</v>
      </c>
      <c r="D356" s="69" t="s">
        <v>26</v>
      </c>
      <c r="E356" s="71">
        <v>3000000</v>
      </c>
      <c r="F356" s="32"/>
      <c r="G356" s="15">
        <f t="shared" si="110"/>
        <v>0</v>
      </c>
      <c r="H356" s="21">
        <f t="shared" si="107"/>
        <v>0</v>
      </c>
      <c r="I356" s="15">
        <f t="shared" si="108"/>
        <v>3000000</v>
      </c>
      <c r="J356" s="21">
        <f t="shared" si="109"/>
        <v>1</v>
      </c>
      <c r="K356" s="71">
        <v>3000000</v>
      </c>
    </row>
    <row r="357" spans="1:11" s="7" customFormat="1" x14ac:dyDescent="0.25">
      <c r="A357" s="12">
        <v>8</v>
      </c>
      <c r="B357" s="57" t="s">
        <v>551</v>
      </c>
      <c r="C357" s="125">
        <v>1</v>
      </c>
      <c r="D357" s="69" t="s">
        <v>396</v>
      </c>
      <c r="E357" s="71">
        <v>2000000</v>
      </c>
      <c r="F357" s="32"/>
      <c r="G357" s="15">
        <f t="shared" si="110"/>
        <v>0</v>
      </c>
      <c r="H357" s="21">
        <f t="shared" si="107"/>
        <v>0</v>
      </c>
      <c r="I357" s="15">
        <f t="shared" si="108"/>
        <v>2000000</v>
      </c>
      <c r="J357" s="21">
        <f t="shared" si="109"/>
        <v>1</v>
      </c>
      <c r="K357" s="71">
        <v>2000000</v>
      </c>
    </row>
    <row r="358" spans="1:11" s="7" customFormat="1" ht="30" x14ac:dyDescent="0.25">
      <c r="A358" s="12">
        <v>9</v>
      </c>
      <c r="B358" s="55" t="s">
        <v>552</v>
      </c>
      <c r="C358" s="120">
        <v>1</v>
      </c>
      <c r="D358" s="69" t="s">
        <v>26</v>
      </c>
      <c r="E358" s="71">
        <v>1850000</v>
      </c>
      <c r="F358" s="32"/>
      <c r="G358" s="15">
        <f t="shared" si="110"/>
        <v>0</v>
      </c>
      <c r="H358" s="21">
        <f t="shared" si="107"/>
        <v>0</v>
      </c>
      <c r="I358" s="15">
        <f t="shared" si="108"/>
        <v>1850000</v>
      </c>
      <c r="J358" s="21">
        <f t="shared" si="109"/>
        <v>1</v>
      </c>
      <c r="K358" s="71">
        <v>1850000</v>
      </c>
    </row>
    <row r="359" spans="1:11" s="7" customFormat="1" ht="16.5" x14ac:dyDescent="0.25">
      <c r="A359" s="12">
        <v>12</v>
      </c>
      <c r="B359" s="41"/>
      <c r="C359" s="14"/>
      <c r="D359" s="14"/>
      <c r="E359" s="15"/>
      <c r="F359" s="32"/>
      <c r="G359" s="15"/>
      <c r="H359" s="21"/>
      <c r="I359" s="15"/>
      <c r="J359" s="21"/>
      <c r="K359" s="25"/>
    </row>
    <row r="360" spans="1:11" s="7" customFormat="1" x14ac:dyDescent="0.25">
      <c r="A360" s="12"/>
      <c r="B360" s="13"/>
      <c r="C360" s="14"/>
      <c r="D360" s="14"/>
      <c r="E360" s="15"/>
      <c r="F360" s="32"/>
      <c r="G360" s="15"/>
      <c r="H360" s="21"/>
      <c r="I360" s="15"/>
      <c r="J360" s="21"/>
      <c r="K360" s="25"/>
    </row>
    <row r="361" spans="1:11" s="7" customFormat="1" ht="30" x14ac:dyDescent="0.25">
      <c r="A361" s="12">
        <v>28</v>
      </c>
      <c r="B361" s="13" t="s">
        <v>19</v>
      </c>
      <c r="C361" s="14"/>
      <c r="D361" s="14"/>
      <c r="E361" s="15">
        <f>SUM(E362:E373)</f>
        <v>45000000</v>
      </c>
      <c r="F361" s="32"/>
      <c r="G361" s="15">
        <f>SUM(G362:G373)</f>
        <v>0</v>
      </c>
      <c r="H361" s="21">
        <f t="shared" ref="H361:H373" si="111">G361/E361*100%</f>
        <v>0</v>
      </c>
      <c r="I361" s="15">
        <f t="shared" ref="I361:I373" si="112">E361-G361</f>
        <v>45000000</v>
      </c>
      <c r="J361" s="21">
        <f t="shared" ref="J361:J373" si="113">100%-H361</f>
        <v>1</v>
      </c>
      <c r="K361" s="15">
        <f>SUM(K362:K373)</f>
        <v>45000000</v>
      </c>
    </row>
    <row r="362" spans="1:11" s="7" customFormat="1" x14ac:dyDescent="0.25">
      <c r="A362" s="12">
        <v>1</v>
      </c>
      <c r="B362" s="43" t="s">
        <v>191</v>
      </c>
      <c r="C362" s="45">
        <v>1</v>
      </c>
      <c r="D362" s="45" t="s">
        <v>26</v>
      </c>
      <c r="E362" s="37">
        <v>1000000</v>
      </c>
      <c r="F362" s="32"/>
      <c r="G362" s="15">
        <f t="shared" ref="G362:G373" si="114">SUM(G363:G371)</f>
        <v>0</v>
      </c>
      <c r="H362" s="21">
        <f t="shared" si="111"/>
        <v>0</v>
      </c>
      <c r="I362" s="15">
        <f t="shared" si="112"/>
        <v>1000000</v>
      </c>
      <c r="J362" s="21">
        <f t="shared" si="113"/>
        <v>1</v>
      </c>
      <c r="K362" s="37">
        <v>1000000</v>
      </c>
    </row>
    <row r="363" spans="1:11" s="7" customFormat="1" x14ac:dyDescent="0.25">
      <c r="A363" s="12">
        <v>2</v>
      </c>
      <c r="B363" s="43" t="s">
        <v>192</v>
      </c>
      <c r="C363" s="45">
        <v>24</v>
      </c>
      <c r="D363" s="45" t="s">
        <v>26</v>
      </c>
      <c r="E363" s="37">
        <v>6000000</v>
      </c>
      <c r="F363" s="32"/>
      <c r="G363" s="15">
        <f t="shared" si="114"/>
        <v>0</v>
      </c>
      <c r="H363" s="21">
        <f t="shared" si="111"/>
        <v>0</v>
      </c>
      <c r="I363" s="15">
        <f t="shared" si="112"/>
        <v>6000000</v>
      </c>
      <c r="J363" s="21">
        <f t="shared" si="113"/>
        <v>1</v>
      </c>
      <c r="K363" s="37">
        <v>6000000</v>
      </c>
    </row>
    <row r="364" spans="1:11" s="7" customFormat="1" x14ac:dyDescent="0.25">
      <c r="A364" s="12">
        <v>3</v>
      </c>
      <c r="B364" s="43" t="s">
        <v>193</v>
      </c>
      <c r="C364" s="45">
        <v>1</v>
      </c>
      <c r="D364" s="45" t="s">
        <v>26</v>
      </c>
      <c r="E364" s="37">
        <v>675000</v>
      </c>
      <c r="F364" s="32"/>
      <c r="G364" s="15">
        <f t="shared" si="114"/>
        <v>0</v>
      </c>
      <c r="H364" s="21">
        <f t="shared" si="111"/>
        <v>0</v>
      </c>
      <c r="I364" s="15">
        <f t="shared" si="112"/>
        <v>675000</v>
      </c>
      <c r="J364" s="21">
        <f t="shared" si="113"/>
        <v>1</v>
      </c>
      <c r="K364" s="37">
        <v>675000</v>
      </c>
    </row>
    <row r="365" spans="1:11" s="7" customFormat="1" x14ac:dyDescent="0.25">
      <c r="A365" s="12">
        <v>4</v>
      </c>
      <c r="B365" s="43" t="s">
        <v>194</v>
      </c>
      <c r="C365" s="45">
        <v>1</v>
      </c>
      <c r="D365" s="45" t="s">
        <v>26</v>
      </c>
      <c r="E365" s="37">
        <v>21000000</v>
      </c>
      <c r="F365" s="32"/>
      <c r="G365" s="15">
        <f t="shared" si="114"/>
        <v>0</v>
      </c>
      <c r="H365" s="21">
        <f t="shared" si="111"/>
        <v>0</v>
      </c>
      <c r="I365" s="15">
        <f t="shared" si="112"/>
        <v>21000000</v>
      </c>
      <c r="J365" s="21">
        <f t="shared" si="113"/>
        <v>1</v>
      </c>
      <c r="K365" s="37">
        <v>21000000</v>
      </c>
    </row>
    <row r="366" spans="1:11" s="7" customFormat="1" x14ac:dyDescent="0.25">
      <c r="A366" s="12">
        <v>5</v>
      </c>
      <c r="B366" s="43" t="s">
        <v>195</v>
      </c>
      <c r="C366" s="45">
        <v>1</v>
      </c>
      <c r="D366" s="45" t="s">
        <v>26</v>
      </c>
      <c r="E366" s="37">
        <v>1500000</v>
      </c>
      <c r="F366" s="32"/>
      <c r="G366" s="15">
        <f t="shared" si="114"/>
        <v>0</v>
      </c>
      <c r="H366" s="21">
        <f t="shared" si="111"/>
        <v>0</v>
      </c>
      <c r="I366" s="15">
        <f t="shared" si="112"/>
        <v>1500000</v>
      </c>
      <c r="J366" s="21">
        <f t="shared" si="113"/>
        <v>1</v>
      </c>
      <c r="K366" s="37">
        <v>1500000</v>
      </c>
    </row>
    <row r="367" spans="1:11" s="7" customFormat="1" x14ac:dyDescent="0.25">
      <c r="A367" s="12">
        <v>6</v>
      </c>
      <c r="B367" s="43" t="s">
        <v>196</v>
      </c>
      <c r="C367" s="45">
        <v>30</v>
      </c>
      <c r="D367" s="45" t="s">
        <v>144</v>
      </c>
      <c r="E367" s="37">
        <v>4500000</v>
      </c>
      <c r="F367" s="32"/>
      <c r="G367" s="15">
        <f t="shared" si="114"/>
        <v>0</v>
      </c>
      <c r="H367" s="21">
        <f t="shared" si="111"/>
        <v>0</v>
      </c>
      <c r="I367" s="15">
        <f t="shared" si="112"/>
        <v>4500000</v>
      </c>
      <c r="J367" s="21">
        <f t="shared" si="113"/>
        <v>1</v>
      </c>
      <c r="K367" s="37">
        <v>4500000</v>
      </c>
    </row>
    <row r="368" spans="1:11" s="7" customFormat="1" x14ac:dyDescent="0.25">
      <c r="A368" s="12">
        <v>7</v>
      </c>
      <c r="B368" s="43" t="s">
        <v>197</v>
      </c>
      <c r="C368" s="45">
        <v>1</v>
      </c>
      <c r="D368" s="45" t="s">
        <v>26</v>
      </c>
      <c r="E368" s="37">
        <v>2500000</v>
      </c>
      <c r="F368" s="32"/>
      <c r="G368" s="15">
        <f t="shared" si="114"/>
        <v>0</v>
      </c>
      <c r="H368" s="21">
        <f t="shared" si="111"/>
        <v>0</v>
      </c>
      <c r="I368" s="15">
        <f t="shared" si="112"/>
        <v>2500000</v>
      </c>
      <c r="J368" s="21">
        <f t="shared" si="113"/>
        <v>1</v>
      </c>
      <c r="K368" s="37">
        <v>2500000</v>
      </c>
    </row>
    <row r="369" spans="1:11" s="7" customFormat="1" x14ac:dyDescent="0.25">
      <c r="A369" s="12">
        <v>8</v>
      </c>
      <c r="B369" s="43" t="s">
        <v>198</v>
      </c>
      <c r="C369" s="45">
        <v>4</v>
      </c>
      <c r="D369" s="45" t="s">
        <v>144</v>
      </c>
      <c r="E369" s="37">
        <v>2600000</v>
      </c>
      <c r="F369" s="32"/>
      <c r="G369" s="15">
        <f t="shared" si="114"/>
        <v>0</v>
      </c>
      <c r="H369" s="21">
        <f t="shared" si="111"/>
        <v>0</v>
      </c>
      <c r="I369" s="15">
        <f t="shared" si="112"/>
        <v>2600000</v>
      </c>
      <c r="J369" s="21">
        <f t="shared" si="113"/>
        <v>1</v>
      </c>
      <c r="K369" s="37">
        <v>2600000</v>
      </c>
    </row>
    <row r="370" spans="1:11" s="7" customFormat="1" x14ac:dyDescent="0.25">
      <c r="A370" s="12">
        <v>9</v>
      </c>
      <c r="B370" s="43" t="s">
        <v>199</v>
      </c>
      <c r="C370" s="45">
        <v>5</v>
      </c>
      <c r="D370" s="45" t="s">
        <v>144</v>
      </c>
      <c r="E370" s="37">
        <v>500000</v>
      </c>
      <c r="F370" s="32"/>
      <c r="G370" s="15">
        <f t="shared" si="114"/>
        <v>0</v>
      </c>
      <c r="H370" s="21">
        <f t="shared" si="111"/>
        <v>0</v>
      </c>
      <c r="I370" s="15">
        <f t="shared" si="112"/>
        <v>500000</v>
      </c>
      <c r="J370" s="21">
        <f t="shared" si="113"/>
        <v>1</v>
      </c>
      <c r="K370" s="37">
        <v>500000</v>
      </c>
    </row>
    <row r="371" spans="1:11" s="7" customFormat="1" x14ac:dyDescent="0.25">
      <c r="A371" s="12">
        <v>10</v>
      </c>
      <c r="B371" s="43" t="s">
        <v>200</v>
      </c>
      <c r="C371" s="45">
        <v>5</v>
      </c>
      <c r="D371" s="45" t="s">
        <v>144</v>
      </c>
      <c r="E371" s="37">
        <v>625000</v>
      </c>
      <c r="F371" s="32"/>
      <c r="G371" s="15">
        <f t="shared" si="114"/>
        <v>0</v>
      </c>
      <c r="H371" s="21">
        <f t="shared" si="111"/>
        <v>0</v>
      </c>
      <c r="I371" s="15">
        <f t="shared" si="112"/>
        <v>625000</v>
      </c>
      <c r="J371" s="21">
        <f t="shared" si="113"/>
        <v>1</v>
      </c>
      <c r="K371" s="37">
        <v>625000</v>
      </c>
    </row>
    <row r="372" spans="1:11" s="7" customFormat="1" x14ac:dyDescent="0.25">
      <c r="A372" s="12">
        <v>11</v>
      </c>
      <c r="B372" s="43" t="s">
        <v>201</v>
      </c>
      <c r="C372" s="45">
        <v>2</v>
      </c>
      <c r="D372" s="45" t="s">
        <v>144</v>
      </c>
      <c r="E372" s="37">
        <v>1300000</v>
      </c>
      <c r="F372" s="32"/>
      <c r="G372" s="15">
        <f t="shared" si="114"/>
        <v>0</v>
      </c>
      <c r="H372" s="21">
        <f t="shared" si="111"/>
        <v>0</v>
      </c>
      <c r="I372" s="15">
        <f t="shared" si="112"/>
        <v>1300000</v>
      </c>
      <c r="J372" s="21">
        <f t="shared" si="113"/>
        <v>1</v>
      </c>
      <c r="K372" s="37">
        <v>1300000</v>
      </c>
    </row>
    <row r="373" spans="1:11" s="7" customFormat="1" ht="30" x14ac:dyDescent="0.25">
      <c r="A373" s="12">
        <v>12</v>
      </c>
      <c r="B373" s="44" t="s">
        <v>202</v>
      </c>
      <c r="C373" s="45">
        <v>1</v>
      </c>
      <c r="D373" s="45" t="s">
        <v>26</v>
      </c>
      <c r="E373" s="37">
        <v>2800000</v>
      </c>
      <c r="F373" s="32"/>
      <c r="G373" s="15">
        <f t="shared" si="114"/>
        <v>0</v>
      </c>
      <c r="H373" s="21">
        <f t="shared" si="111"/>
        <v>0</v>
      </c>
      <c r="I373" s="15">
        <f t="shared" si="112"/>
        <v>2800000</v>
      </c>
      <c r="J373" s="21">
        <f t="shared" si="113"/>
        <v>1</v>
      </c>
      <c r="K373" s="37">
        <v>2800000</v>
      </c>
    </row>
    <row r="374" spans="1:11" s="7" customFormat="1" x14ac:dyDescent="0.25">
      <c r="A374" s="12"/>
      <c r="B374" s="13"/>
      <c r="C374" s="14"/>
      <c r="D374" s="14"/>
      <c r="E374" s="15"/>
      <c r="F374" s="32"/>
      <c r="G374" s="15"/>
      <c r="H374" s="21"/>
      <c r="I374" s="15"/>
      <c r="J374" s="21"/>
      <c r="K374" s="25"/>
    </row>
    <row r="375" spans="1:11" s="7" customFormat="1" ht="30" x14ac:dyDescent="0.25">
      <c r="A375" s="12">
        <v>29</v>
      </c>
      <c r="B375" s="13" t="s">
        <v>20</v>
      </c>
      <c r="C375" s="39"/>
      <c r="D375" s="14"/>
      <c r="E375" s="15">
        <f>SUM(E376:E386)</f>
        <v>30000000</v>
      </c>
      <c r="F375" s="32"/>
      <c r="G375" s="15">
        <f>SUM(G376:G386)</f>
        <v>0</v>
      </c>
      <c r="H375" s="21">
        <f t="shared" ref="H375:H386" si="115">G375/E375*100%</f>
        <v>0</v>
      </c>
      <c r="I375" s="15">
        <f t="shared" ref="I375:I386" si="116">E375-G375</f>
        <v>30000000</v>
      </c>
      <c r="J375" s="21">
        <f t="shared" ref="J375:J386" si="117">100%-H375</f>
        <v>1</v>
      </c>
      <c r="K375" s="15">
        <f>SUM(K376:K386)</f>
        <v>30000000</v>
      </c>
    </row>
    <row r="376" spans="1:11" s="7" customFormat="1" ht="30" x14ac:dyDescent="0.25">
      <c r="A376" s="12">
        <v>1</v>
      </c>
      <c r="B376" s="123" t="s">
        <v>805</v>
      </c>
      <c r="C376" s="118">
        <v>1</v>
      </c>
      <c r="D376" s="75" t="s">
        <v>26</v>
      </c>
      <c r="E376" s="70">
        <v>6000000</v>
      </c>
      <c r="F376" s="32"/>
      <c r="G376" s="15">
        <f t="shared" ref="G376:G386" si="118">SUM(G377:G385)</f>
        <v>0</v>
      </c>
      <c r="H376" s="21">
        <f t="shared" si="115"/>
        <v>0</v>
      </c>
      <c r="I376" s="15">
        <f t="shared" si="116"/>
        <v>6000000</v>
      </c>
      <c r="J376" s="21">
        <f t="shared" si="117"/>
        <v>1</v>
      </c>
      <c r="K376" s="70">
        <v>6000000</v>
      </c>
    </row>
    <row r="377" spans="1:11" s="7" customFormat="1" x14ac:dyDescent="0.25">
      <c r="A377" s="12">
        <v>2</v>
      </c>
      <c r="B377" s="124" t="s">
        <v>806</v>
      </c>
      <c r="C377" s="112">
        <v>1</v>
      </c>
      <c r="D377" s="69" t="s">
        <v>26</v>
      </c>
      <c r="E377" s="71">
        <v>600000</v>
      </c>
      <c r="F377" s="32"/>
      <c r="G377" s="15">
        <f t="shared" si="118"/>
        <v>0</v>
      </c>
      <c r="H377" s="21">
        <f t="shared" si="115"/>
        <v>0</v>
      </c>
      <c r="I377" s="15">
        <f t="shared" si="116"/>
        <v>600000</v>
      </c>
      <c r="J377" s="21">
        <f t="shared" si="117"/>
        <v>1</v>
      </c>
      <c r="K377" s="71">
        <v>600000</v>
      </c>
    </row>
    <row r="378" spans="1:11" s="7" customFormat="1" ht="30" x14ac:dyDescent="0.25">
      <c r="A378" s="12">
        <v>3</v>
      </c>
      <c r="B378" s="55" t="s">
        <v>807</v>
      </c>
      <c r="C378" s="112">
        <v>120</v>
      </c>
      <c r="D378" s="69" t="s">
        <v>26</v>
      </c>
      <c r="E378" s="71">
        <v>2000000</v>
      </c>
      <c r="F378" s="32"/>
      <c r="G378" s="15">
        <f t="shared" si="118"/>
        <v>0</v>
      </c>
      <c r="H378" s="21">
        <f t="shared" si="115"/>
        <v>0</v>
      </c>
      <c r="I378" s="15">
        <f t="shared" si="116"/>
        <v>2000000</v>
      </c>
      <c r="J378" s="21">
        <f t="shared" si="117"/>
        <v>1</v>
      </c>
      <c r="K378" s="71">
        <v>2000000</v>
      </c>
    </row>
    <row r="379" spans="1:11" s="7" customFormat="1" x14ac:dyDescent="0.25">
      <c r="A379" s="12">
        <v>4</v>
      </c>
      <c r="B379" s="78" t="s">
        <v>808</v>
      </c>
      <c r="C379" s="111">
        <v>20</v>
      </c>
      <c r="D379" s="69" t="s">
        <v>501</v>
      </c>
      <c r="E379" s="71">
        <v>8400000</v>
      </c>
      <c r="F379" s="32"/>
      <c r="G379" s="15">
        <f t="shared" si="118"/>
        <v>0</v>
      </c>
      <c r="H379" s="21">
        <f t="shared" si="115"/>
        <v>0</v>
      </c>
      <c r="I379" s="15">
        <f t="shared" si="116"/>
        <v>8400000</v>
      </c>
      <c r="J379" s="21">
        <f t="shared" si="117"/>
        <v>1</v>
      </c>
      <c r="K379" s="71">
        <v>8400000</v>
      </c>
    </row>
    <row r="380" spans="1:11" s="7" customFormat="1" ht="30" x14ac:dyDescent="0.25">
      <c r="A380" s="12">
        <v>5</v>
      </c>
      <c r="B380" s="78" t="s">
        <v>809</v>
      </c>
      <c r="C380" s="112">
        <v>1</v>
      </c>
      <c r="D380" s="69" t="s">
        <v>26</v>
      </c>
      <c r="E380" s="71">
        <v>1150000</v>
      </c>
      <c r="F380" s="32"/>
      <c r="G380" s="15">
        <f t="shared" si="118"/>
        <v>0</v>
      </c>
      <c r="H380" s="21">
        <f t="shared" si="115"/>
        <v>0</v>
      </c>
      <c r="I380" s="15">
        <f t="shared" si="116"/>
        <v>1150000</v>
      </c>
      <c r="J380" s="21">
        <f t="shared" si="117"/>
        <v>1</v>
      </c>
      <c r="K380" s="71">
        <v>1150000</v>
      </c>
    </row>
    <row r="381" spans="1:11" s="7" customFormat="1" ht="30" x14ac:dyDescent="0.25">
      <c r="A381" s="12">
        <v>6</v>
      </c>
      <c r="B381" s="78" t="s">
        <v>810</v>
      </c>
      <c r="C381" s="111">
        <v>12</v>
      </c>
      <c r="D381" s="69" t="s">
        <v>451</v>
      </c>
      <c r="E381" s="71">
        <v>3000000</v>
      </c>
      <c r="F381" s="32"/>
      <c r="G381" s="15">
        <f t="shared" si="118"/>
        <v>0</v>
      </c>
      <c r="H381" s="21">
        <f t="shared" si="115"/>
        <v>0</v>
      </c>
      <c r="I381" s="15">
        <f t="shared" si="116"/>
        <v>3000000</v>
      </c>
      <c r="J381" s="21">
        <f t="shared" si="117"/>
        <v>1</v>
      </c>
      <c r="K381" s="71">
        <v>3000000</v>
      </c>
    </row>
    <row r="382" spans="1:11" s="7" customFormat="1" x14ac:dyDescent="0.25">
      <c r="A382" s="12">
        <v>7</v>
      </c>
      <c r="B382" s="57" t="s">
        <v>811</v>
      </c>
      <c r="C382" s="111">
        <v>1</v>
      </c>
      <c r="D382" s="69" t="s">
        <v>396</v>
      </c>
      <c r="E382" s="71">
        <v>3000000</v>
      </c>
      <c r="F382" s="32"/>
      <c r="G382" s="15">
        <f t="shared" si="118"/>
        <v>0</v>
      </c>
      <c r="H382" s="21">
        <f t="shared" si="115"/>
        <v>0</v>
      </c>
      <c r="I382" s="15">
        <f t="shared" si="116"/>
        <v>3000000</v>
      </c>
      <c r="J382" s="21">
        <f t="shared" si="117"/>
        <v>1</v>
      </c>
      <c r="K382" s="71">
        <v>3000000</v>
      </c>
    </row>
    <row r="383" spans="1:11" s="7" customFormat="1" x14ac:dyDescent="0.25">
      <c r="A383" s="12">
        <v>8</v>
      </c>
      <c r="B383" s="57" t="s">
        <v>812</v>
      </c>
      <c r="C383" s="111">
        <v>1</v>
      </c>
      <c r="D383" s="69" t="s">
        <v>396</v>
      </c>
      <c r="E383" s="71">
        <v>2000000</v>
      </c>
      <c r="F383" s="32"/>
      <c r="G383" s="15">
        <f t="shared" si="118"/>
        <v>0</v>
      </c>
      <c r="H383" s="21">
        <f t="shared" si="115"/>
        <v>0</v>
      </c>
      <c r="I383" s="15">
        <f t="shared" si="116"/>
        <v>2000000</v>
      </c>
      <c r="J383" s="21">
        <f t="shared" si="117"/>
        <v>1</v>
      </c>
      <c r="K383" s="71">
        <v>2000000</v>
      </c>
    </row>
    <row r="384" spans="1:11" s="7" customFormat="1" ht="30" x14ac:dyDescent="0.25">
      <c r="A384" s="12">
        <v>9</v>
      </c>
      <c r="B384" s="55" t="s">
        <v>813</v>
      </c>
      <c r="C384" s="112">
        <v>1</v>
      </c>
      <c r="D384" s="69" t="s">
        <v>502</v>
      </c>
      <c r="E384" s="71">
        <v>1650000</v>
      </c>
      <c r="F384" s="32"/>
      <c r="G384" s="15">
        <f t="shared" si="118"/>
        <v>0</v>
      </c>
      <c r="H384" s="21">
        <f t="shared" si="115"/>
        <v>0</v>
      </c>
      <c r="I384" s="15">
        <f t="shared" si="116"/>
        <v>1650000</v>
      </c>
      <c r="J384" s="21">
        <f t="shared" si="117"/>
        <v>1</v>
      </c>
      <c r="K384" s="71">
        <v>1650000</v>
      </c>
    </row>
    <row r="385" spans="1:11" s="7" customFormat="1" ht="30" x14ac:dyDescent="0.25">
      <c r="A385" s="12">
        <v>10</v>
      </c>
      <c r="B385" s="55" t="s">
        <v>814</v>
      </c>
      <c r="C385" s="113">
        <v>2</v>
      </c>
      <c r="D385" s="67" t="s">
        <v>477</v>
      </c>
      <c r="E385" s="72">
        <v>1200000</v>
      </c>
      <c r="F385" s="32"/>
      <c r="G385" s="15">
        <f t="shared" si="118"/>
        <v>0</v>
      </c>
      <c r="H385" s="21">
        <f t="shared" si="115"/>
        <v>0</v>
      </c>
      <c r="I385" s="15">
        <f t="shared" si="116"/>
        <v>1200000</v>
      </c>
      <c r="J385" s="21">
        <f t="shared" si="117"/>
        <v>1</v>
      </c>
      <c r="K385" s="72">
        <v>1200000</v>
      </c>
    </row>
    <row r="386" spans="1:11" s="7" customFormat="1" x14ac:dyDescent="0.25">
      <c r="A386" s="12">
        <v>11</v>
      </c>
      <c r="B386" s="56" t="s">
        <v>815</v>
      </c>
      <c r="C386" s="114">
        <v>1</v>
      </c>
      <c r="D386" s="67" t="s">
        <v>502</v>
      </c>
      <c r="E386" s="72">
        <v>1000000</v>
      </c>
      <c r="F386" s="32"/>
      <c r="G386" s="15">
        <f t="shared" si="118"/>
        <v>0</v>
      </c>
      <c r="H386" s="21">
        <f t="shared" si="115"/>
        <v>0</v>
      </c>
      <c r="I386" s="15">
        <f t="shared" si="116"/>
        <v>1000000</v>
      </c>
      <c r="J386" s="21">
        <f t="shared" si="117"/>
        <v>1</v>
      </c>
      <c r="K386" s="72">
        <v>1000000</v>
      </c>
    </row>
    <row r="387" spans="1:11" s="7" customFormat="1" ht="16.5" x14ac:dyDescent="0.25">
      <c r="A387" s="12">
        <v>12</v>
      </c>
      <c r="B387" s="41"/>
      <c r="C387" s="14"/>
      <c r="D387" s="14"/>
      <c r="E387" s="72"/>
      <c r="F387" s="32"/>
      <c r="G387" s="15"/>
      <c r="H387" s="21"/>
      <c r="I387" s="15"/>
      <c r="J387" s="21"/>
      <c r="K387" s="25"/>
    </row>
    <row r="388" spans="1:11" s="7" customFormat="1" x14ac:dyDescent="0.25">
      <c r="A388" s="12"/>
      <c r="B388" s="13"/>
      <c r="C388" s="14"/>
      <c r="D388" s="14"/>
      <c r="E388" s="15"/>
      <c r="F388" s="32"/>
      <c r="G388" s="15"/>
      <c r="H388" s="21"/>
      <c r="I388" s="15"/>
      <c r="J388" s="21"/>
      <c r="K388" s="25"/>
    </row>
    <row r="389" spans="1:11" s="7" customFormat="1" ht="30" x14ac:dyDescent="0.25">
      <c r="A389" s="12">
        <v>30</v>
      </c>
      <c r="B389" s="13" t="s">
        <v>19</v>
      </c>
      <c r="C389" s="14"/>
      <c r="D389" s="14"/>
      <c r="E389" s="15">
        <f>SUM(E390:E399)</f>
        <v>45000000</v>
      </c>
      <c r="F389" s="32"/>
      <c r="G389" s="15">
        <f>SUM(G390:G399)</f>
        <v>0</v>
      </c>
      <c r="H389" s="21">
        <f t="shared" ref="H389:H399" si="119">G389/E389*100%</f>
        <v>0</v>
      </c>
      <c r="I389" s="15">
        <f t="shared" ref="I389:I399" si="120">E389-G389</f>
        <v>45000000</v>
      </c>
      <c r="J389" s="21">
        <f t="shared" ref="J389:J399" si="121">100%-H389</f>
        <v>1</v>
      </c>
      <c r="K389" s="15">
        <f>SUM(K390:K399)</f>
        <v>45000000</v>
      </c>
    </row>
    <row r="390" spans="1:11" s="7" customFormat="1" x14ac:dyDescent="0.25">
      <c r="A390" s="12">
        <v>1</v>
      </c>
      <c r="B390" s="43" t="s">
        <v>203</v>
      </c>
      <c r="C390" s="45">
        <v>1</v>
      </c>
      <c r="D390" s="45" t="s">
        <v>26</v>
      </c>
      <c r="E390" s="37">
        <v>1000000</v>
      </c>
      <c r="F390" s="32"/>
      <c r="G390" s="15">
        <f t="shared" ref="G390:G399" si="122">SUM(G391:G399)</f>
        <v>0</v>
      </c>
      <c r="H390" s="21">
        <f t="shared" si="119"/>
        <v>0</v>
      </c>
      <c r="I390" s="15">
        <f t="shared" si="120"/>
        <v>1000000</v>
      </c>
      <c r="J390" s="21">
        <f t="shared" si="121"/>
        <v>1</v>
      </c>
      <c r="K390" s="37">
        <v>1000000</v>
      </c>
    </row>
    <row r="391" spans="1:11" s="7" customFormat="1" x14ac:dyDescent="0.25">
      <c r="A391" s="12">
        <v>2</v>
      </c>
      <c r="B391" s="43" t="s">
        <v>204</v>
      </c>
      <c r="C391" s="45">
        <v>24</v>
      </c>
      <c r="D391" s="45" t="s">
        <v>26</v>
      </c>
      <c r="E391" s="37">
        <v>6000000</v>
      </c>
      <c r="F391" s="32"/>
      <c r="G391" s="15">
        <f t="shared" si="122"/>
        <v>0</v>
      </c>
      <c r="H391" s="21">
        <f t="shared" si="119"/>
        <v>0</v>
      </c>
      <c r="I391" s="15">
        <f t="shared" si="120"/>
        <v>6000000</v>
      </c>
      <c r="J391" s="21">
        <f t="shared" si="121"/>
        <v>1</v>
      </c>
      <c r="K391" s="37">
        <v>6000000</v>
      </c>
    </row>
    <row r="392" spans="1:11" s="7" customFormat="1" x14ac:dyDescent="0.25">
      <c r="A392" s="12">
        <v>3</v>
      </c>
      <c r="B392" s="43" t="s">
        <v>205</v>
      </c>
      <c r="C392" s="45">
        <v>1</v>
      </c>
      <c r="D392" s="45" t="s">
        <v>26</v>
      </c>
      <c r="E392" s="37">
        <v>675000</v>
      </c>
      <c r="F392" s="32"/>
      <c r="G392" s="15">
        <f t="shared" si="122"/>
        <v>0</v>
      </c>
      <c r="H392" s="21">
        <f t="shared" si="119"/>
        <v>0</v>
      </c>
      <c r="I392" s="15">
        <f t="shared" si="120"/>
        <v>675000</v>
      </c>
      <c r="J392" s="21">
        <f t="shared" si="121"/>
        <v>1</v>
      </c>
      <c r="K392" s="37">
        <v>675000</v>
      </c>
    </row>
    <row r="393" spans="1:11" s="7" customFormat="1" ht="30" x14ac:dyDescent="0.25">
      <c r="A393" s="12">
        <v>4</v>
      </c>
      <c r="B393" s="44" t="s">
        <v>206</v>
      </c>
      <c r="C393" s="45">
        <v>1</v>
      </c>
      <c r="D393" s="45" t="s">
        <v>26</v>
      </c>
      <c r="E393" s="37">
        <v>3500000</v>
      </c>
      <c r="F393" s="32"/>
      <c r="G393" s="15">
        <f t="shared" si="122"/>
        <v>0</v>
      </c>
      <c r="H393" s="21">
        <f t="shared" si="119"/>
        <v>0</v>
      </c>
      <c r="I393" s="15">
        <f t="shared" si="120"/>
        <v>3500000</v>
      </c>
      <c r="J393" s="21">
        <f t="shared" si="121"/>
        <v>1</v>
      </c>
      <c r="K393" s="37">
        <v>3500000</v>
      </c>
    </row>
    <row r="394" spans="1:11" s="7" customFormat="1" ht="30" x14ac:dyDescent="0.25">
      <c r="A394" s="12">
        <v>5</v>
      </c>
      <c r="B394" s="44" t="s">
        <v>207</v>
      </c>
      <c r="C394" s="45">
        <v>1</v>
      </c>
      <c r="D394" s="45" t="s">
        <v>26</v>
      </c>
      <c r="E394" s="37">
        <v>5700000</v>
      </c>
      <c r="F394" s="32"/>
      <c r="G394" s="15">
        <f t="shared" si="122"/>
        <v>0</v>
      </c>
      <c r="H394" s="21">
        <f t="shared" si="119"/>
        <v>0</v>
      </c>
      <c r="I394" s="15">
        <f t="shared" si="120"/>
        <v>5700000</v>
      </c>
      <c r="J394" s="21">
        <f t="shared" si="121"/>
        <v>1</v>
      </c>
      <c r="K394" s="37">
        <v>5700000</v>
      </c>
    </row>
    <row r="395" spans="1:11" s="7" customFormat="1" x14ac:dyDescent="0.25">
      <c r="A395" s="12">
        <v>6</v>
      </c>
      <c r="B395" s="43" t="s">
        <v>208</v>
      </c>
      <c r="C395" s="45">
        <v>1</v>
      </c>
      <c r="D395" s="45" t="s">
        <v>26</v>
      </c>
      <c r="E395" s="37">
        <v>10460000</v>
      </c>
      <c r="F395" s="32"/>
      <c r="G395" s="15">
        <f t="shared" si="122"/>
        <v>0</v>
      </c>
      <c r="H395" s="21">
        <f t="shared" si="119"/>
        <v>0</v>
      </c>
      <c r="I395" s="15">
        <f t="shared" si="120"/>
        <v>10460000</v>
      </c>
      <c r="J395" s="21">
        <f t="shared" si="121"/>
        <v>1</v>
      </c>
      <c r="K395" s="37">
        <v>10460000</v>
      </c>
    </row>
    <row r="396" spans="1:11" s="7" customFormat="1" x14ac:dyDescent="0.25">
      <c r="A396" s="12">
        <v>7</v>
      </c>
      <c r="B396" s="43" t="s">
        <v>209</v>
      </c>
      <c r="C396" s="45">
        <v>4</v>
      </c>
      <c r="D396" s="45" t="s">
        <v>144</v>
      </c>
      <c r="E396" s="37">
        <v>10000000</v>
      </c>
      <c r="F396" s="32"/>
      <c r="G396" s="15">
        <f t="shared" si="122"/>
        <v>0</v>
      </c>
      <c r="H396" s="21">
        <f t="shared" si="119"/>
        <v>0</v>
      </c>
      <c r="I396" s="15">
        <f t="shared" si="120"/>
        <v>10000000</v>
      </c>
      <c r="J396" s="21">
        <f t="shared" si="121"/>
        <v>1</v>
      </c>
      <c r="K396" s="37">
        <v>10000000</v>
      </c>
    </row>
    <row r="397" spans="1:11" s="7" customFormat="1" x14ac:dyDescent="0.25">
      <c r="A397" s="12">
        <v>8</v>
      </c>
      <c r="B397" s="43" t="s">
        <v>210</v>
      </c>
      <c r="C397" s="45">
        <v>1</v>
      </c>
      <c r="D397" s="45" t="s">
        <v>26</v>
      </c>
      <c r="E397" s="37">
        <v>2390000</v>
      </c>
      <c r="F397" s="32"/>
      <c r="G397" s="15">
        <f t="shared" si="122"/>
        <v>0</v>
      </c>
      <c r="H397" s="21">
        <f t="shared" si="119"/>
        <v>0</v>
      </c>
      <c r="I397" s="15">
        <f t="shared" si="120"/>
        <v>2390000</v>
      </c>
      <c r="J397" s="21">
        <f t="shared" si="121"/>
        <v>1</v>
      </c>
      <c r="K397" s="37">
        <v>2390000</v>
      </c>
    </row>
    <row r="398" spans="1:11" s="7" customFormat="1" x14ac:dyDescent="0.25">
      <c r="A398" s="12">
        <v>9</v>
      </c>
      <c r="B398" s="43" t="s">
        <v>211</v>
      </c>
      <c r="C398" s="45">
        <v>1</v>
      </c>
      <c r="D398" s="45" t="s">
        <v>26</v>
      </c>
      <c r="E398" s="37">
        <v>4675000</v>
      </c>
      <c r="F398" s="32"/>
      <c r="G398" s="15">
        <f t="shared" si="122"/>
        <v>0</v>
      </c>
      <c r="H398" s="21">
        <f t="shared" si="119"/>
        <v>0</v>
      </c>
      <c r="I398" s="15">
        <f t="shared" si="120"/>
        <v>4675000</v>
      </c>
      <c r="J398" s="21">
        <f t="shared" si="121"/>
        <v>1</v>
      </c>
      <c r="K398" s="37">
        <v>4675000</v>
      </c>
    </row>
    <row r="399" spans="1:11" s="7" customFormat="1" ht="30" x14ac:dyDescent="0.25">
      <c r="A399" s="12">
        <v>10</v>
      </c>
      <c r="B399" s="44" t="s">
        <v>212</v>
      </c>
      <c r="C399" s="45">
        <v>1</v>
      </c>
      <c r="D399" s="45" t="s">
        <v>26</v>
      </c>
      <c r="E399" s="37">
        <v>600000</v>
      </c>
      <c r="F399" s="32"/>
      <c r="G399" s="15">
        <f t="shared" si="122"/>
        <v>0</v>
      </c>
      <c r="H399" s="21">
        <f t="shared" si="119"/>
        <v>0</v>
      </c>
      <c r="I399" s="15">
        <f t="shared" si="120"/>
        <v>600000</v>
      </c>
      <c r="J399" s="21">
        <f t="shared" si="121"/>
        <v>1</v>
      </c>
      <c r="K399" s="37">
        <v>600000</v>
      </c>
    </row>
    <row r="400" spans="1:11" s="7" customFormat="1" x14ac:dyDescent="0.25">
      <c r="A400" s="12"/>
      <c r="B400" s="13"/>
      <c r="C400" s="14"/>
      <c r="D400" s="14"/>
      <c r="E400" s="15"/>
      <c r="F400" s="32"/>
      <c r="G400" s="15"/>
      <c r="H400" s="21"/>
      <c r="I400" s="15"/>
      <c r="J400" s="21"/>
      <c r="K400" s="25"/>
    </row>
    <row r="401" spans="1:11" s="7" customFormat="1" ht="30" x14ac:dyDescent="0.25">
      <c r="A401" s="12">
        <v>31</v>
      </c>
      <c r="B401" s="13" t="s">
        <v>20</v>
      </c>
      <c r="C401" s="39"/>
      <c r="D401" s="14"/>
      <c r="E401" s="15">
        <f>SUM(E402:E411)</f>
        <v>30000000</v>
      </c>
      <c r="F401" s="32"/>
      <c r="G401" s="15">
        <f>SUM(G402:G411)</f>
        <v>0</v>
      </c>
      <c r="H401" s="21">
        <f t="shared" ref="H401:H411" si="123">G401/E401*100%</f>
        <v>0</v>
      </c>
      <c r="I401" s="15">
        <f t="shared" ref="I401:I411" si="124">E401-G401</f>
        <v>30000000</v>
      </c>
      <c r="J401" s="21">
        <f t="shared" ref="J401:J411" si="125">100%-H401</f>
        <v>1</v>
      </c>
      <c r="K401" s="15">
        <f>SUM(K402:K411)</f>
        <v>30000000</v>
      </c>
    </row>
    <row r="402" spans="1:11" s="7" customFormat="1" x14ac:dyDescent="0.25">
      <c r="A402" s="12">
        <v>1</v>
      </c>
      <c r="B402" s="84" t="s">
        <v>553</v>
      </c>
      <c r="C402" s="120">
        <v>1</v>
      </c>
      <c r="D402" s="69" t="s">
        <v>523</v>
      </c>
      <c r="E402" s="63">
        <v>600000</v>
      </c>
      <c r="F402" s="32"/>
      <c r="G402" s="15">
        <f t="shared" ref="G402" si="126">SUM(G403:G411)</f>
        <v>0</v>
      </c>
      <c r="H402" s="21">
        <f t="shared" si="123"/>
        <v>0</v>
      </c>
      <c r="I402" s="15">
        <f t="shared" si="124"/>
        <v>600000</v>
      </c>
      <c r="J402" s="21">
        <f t="shared" si="125"/>
        <v>1</v>
      </c>
      <c r="K402" s="63">
        <v>600000</v>
      </c>
    </row>
    <row r="403" spans="1:11" s="7" customFormat="1" ht="30" x14ac:dyDescent="0.25">
      <c r="A403" s="12">
        <v>2</v>
      </c>
      <c r="B403" s="52" t="s">
        <v>554</v>
      </c>
      <c r="C403" s="120">
        <v>2</v>
      </c>
      <c r="D403" s="69" t="s">
        <v>451</v>
      </c>
      <c r="E403" s="71">
        <v>6000000</v>
      </c>
      <c r="F403" s="32"/>
      <c r="G403" s="15">
        <f t="shared" ref="G403:G411" si="127">SUM(G404:G411)</f>
        <v>0</v>
      </c>
      <c r="H403" s="21">
        <f t="shared" si="123"/>
        <v>0</v>
      </c>
      <c r="I403" s="15">
        <f t="shared" si="124"/>
        <v>6000000</v>
      </c>
      <c r="J403" s="21">
        <f t="shared" si="125"/>
        <v>1</v>
      </c>
      <c r="K403" s="71">
        <v>6000000</v>
      </c>
    </row>
    <row r="404" spans="1:11" s="7" customFormat="1" ht="30" x14ac:dyDescent="0.25">
      <c r="A404" s="12">
        <v>3</v>
      </c>
      <c r="B404" s="55" t="s">
        <v>555</v>
      </c>
      <c r="C404" s="120">
        <v>1</v>
      </c>
      <c r="D404" s="69" t="s">
        <v>502</v>
      </c>
      <c r="E404" s="71">
        <v>2000000</v>
      </c>
      <c r="F404" s="32"/>
      <c r="G404" s="15">
        <f t="shared" si="127"/>
        <v>0</v>
      </c>
      <c r="H404" s="21">
        <f t="shared" si="123"/>
        <v>0</v>
      </c>
      <c r="I404" s="15">
        <f t="shared" si="124"/>
        <v>2000000</v>
      </c>
      <c r="J404" s="21">
        <f t="shared" si="125"/>
        <v>1</v>
      </c>
      <c r="K404" s="71">
        <v>2000000</v>
      </c>
    </row>
    <row r="405" spans="1:11" s="7" customFormat="1" x14ac:dyDescent="0.25">
      <c r="A405" s="12">
        <v>4</v>
      </c>
      <c r="B405" s="78" t="s">
        <v>556</v>
      </c>
      <c r="C405" s="120">
        <v>20</v>
      </c>
      <c r="D405" s="69" t="s">
        <v>451</v>
      </c>
      <c r="E405" s="71">
        <v>8400000</v>
      </c>
      <c r="F405" s="32"/>
      <c r="G405" s="15">
        <f t="shared" si="127"/>
        <v>0</v>
      </c>
      <c r="H405" s="21">
        <f t="shared" si="123"/>
        <v>0</v>
      </c>
      <c r="I405" s="15">
        <f t="shared" si="124"/>
        <v>8400000</v>
      </c>
      <c r="J405" s="21">
        <f t="shared" si="125"/>
        <v>1</v>
      </c>
      <c r="K405" s="71">
        <v>8400000</v>
      </c>
    </row>
    <row r="406" spans="1:11" s="7" customFormat="1" ht="30" x14ac:dyDescent="0.25">
      <c r="A406" s="12">
        <v>5</v>
      </c>
      <c r="B406" s="78" t="s">
        <v>557</v>
      </c>
      <c r="C406" s="120">
        <v>1</v>
      </c>
      <c r="D406" s="69" t="s">
        <v>523</v>
      </c>
      <c r="E406" s="71">
        <v>1150000</v>
      </c>
      <c r="F406" s="32"/>
      <c r="G406" s="15">
        <f t="shared" si="127"/>
        <v>0</v>
      </c>
      <c r="H406" s="21">
        <f t="shared" si="123"/>
        <v>0</v>
      </c>
      <c r="I406" s="15">
        <f t="shared" si="124"/>
        <v>1150000</v>
      </c>
      <c r="J406" s="21">
        <f t="shared" si="125"/>
        <v>1</v>
      </c>
      <c r="K406" s="71">
        <v>1150000</v>
      </c>
    </row>
    <row r="407" spans="1:11" s="7" customFormat="1" x14ac:dyDescent="0.25">
      <c r="A407" s="12">
        <v>6</v>
      </c>
      <c r="B407" s="57" t="s">
        <v>558</v>
      </c>
      <c r="C407" s="120">
        <v>1</v>
      </c>
      <c r="D407" s="69" t="s">
        <v>502</v>
      </c>
      <c r="E407" s="71">
        <v>3000000</v>
      </c>
      <c r="F407" s="32"/>
      <c r="G407" s="15">
        <f t="shared" si="127"/>
        <v>0</v>
      </c>
      <c r="H407" s="21">
        <f t="shared" si="123"/>
        <v>0</v>
      </c>
      <c r="I407" s="15">
        <f t="shared" si="124"/>
        <v>3000000</v>
      </c>
      <c r="J407" s="21">
        <f t="shared" si="125"/>
        <v>1</v>
      </c>
      <c r="K407" s="71">
        <v>3000000</v>
      </c>
    </row>
    <row r="408" spans="1:11" s="7" customFormat="1" x14ac:dyDescent="0.25">
      <c r="A408" s="12">
        <v>7</v>
      </c>
      <c r="B408" s="57" t="s">
        <v>559</v>
      </c>
      <c r="C408" s="120">
        <v>1</v>
      </c>
      <c r="D408" s="69" t="s">
        <v>523</v>
      </c>
      <c r="E408" s="71">
        <v>2000000</v>
      </c>
      <c r="F408" s="32"/>
      <c r="G408" s="15">
        <f t="shared" si="127"/>
        <v>0</v>
      </c>
      <c r="H408" s="21">
        <f t="shared" si="123"/>
        <v>0</v>
      </c>
      <c r="I408" s="15">
        <f t="shared" si="124"/>
        <v>2000000</v>
      </c>
      <c r="J408" s="21">
        <f t="shared" si="125"/>
        <v>1</v>
      </c>
      <c r="K408" s="71">
        <v>2000000</v>
      </c>
    </row>
    <row r="409" spans="1:11" s="7" customFormat="1" ht="30" x14ac:dyDescent="0.25">
      <c r="A409" s="12">
        <v>8</v>
      </c>
      <c r="B409" s="55" t="s">
        <v>560</v>
      </c>
      <c r="C409" s="121">
        <v>1</v>
      </c>
      <c r="D409" s="88" t="s">
        <v>396</v>
      </c>
      <c r="E409" s="89">
        <v>1850000</v>
      </c>
      <c r="F409" s="32"/>
      <c r="G409" s="15">
        <f t="shared" si="127"/>
        <v>0</v>
      </c>
      <c r="H409" s="21">
        <f t="shared" si="123"/>
        <v>0</v>
      </c>
      <c r="I409" s="15">
        <f t="shared" si="124"/>
        <v>1850000</v>
      </c>
      <c r="J409" s="21">
        <f t="shared" si="125"/>
        <v>1</v>
      </c>
      <c r="K409" s="89">
        <v>1850000</v>
      </c>
    </row>
    <row r="410" spans="1:11" s="7" customFormat="1" ht="30" x14ac:dyDescent="0.25">
      <c r="A410" s="12">
        <v>9</v>
      </c>
      <c r="B410" s="55" t="s">
        <v>561</v>
      </c>
      <c r="C410" s="121">
        <v>5</v>
      </c>
      <c r="D410" s="88" t="s">
        <v>477</v>
      </c>
      <c r="E410" s="89">
        <v>3000000</v>
      </c>
      <c r="F410" s="32"/>
      <c r="G410" s="15">
        <f t="shared" si="127"/>
        <v>0</v>
      </c>
      <c r="H410" s="21">
        <f t="shared" si="123"/>
        <v>0</v>
      </c>
      <c r="I410" s="15">
        <f t="shared" si="124"/>
        <v>3000000</v>
      </c>
      <c r="J410" s="21">
        <f t="shared" si="125"/>
        <v>1</v>
      </c>
      <c r="K410" s="89">
        <v>3000000</v>
      </c>
    </row>
    <row r="411" spans="1:11" s="7" customFormat="1" ht="30" x14ac:dyDescent="0.25">
      <c r="A411" s="12">
        <v>10</v>
      </c>
      <c r="B411" s="78" t="s">
        <v>562</v>
      </c>
      <c r="C411" s="122">
        <v>12</v>
      </c>
      <c r="D411" s="88" t="s">
        <v>477</v>
      </c>
      <c r="E411" s="89">
        <v>2000000</v>
      </c>
      <c r="F411" s="32"/>
      <c r="G411" s="15">
        <f t="shared" si="127"/>
        <v>0</v>
      </c>
      <c r="H411" s="21">
        <f t="shared" si="123"/>
        <v>0</v>
      </c>
      <c r="I411" s="15">
        <f t="shared" si="124"/>
        <v>2000000</v>
      </c>
      <c r="J411" s="21">
        <f t="shared" si="125"/>
        <v>1</v>
      </c>
      <c r="K411" s="89">
        <v>2000000</v>
      </c>
    </row>
    <row r="412" spans="1:11" s="7" customFormat="1" ht="16.5" x14ac:dyDescent="0.25">
      <c r="A412" s="12">
        <v>12</v>
      </c>
      <c r="B412" s="41"/>
      <c r="C412" s="14"/>
      <c r="D412" s="14"/>
      <c r="E412" s="15"/>
      <c r="F412" s="32"/>
      <c r="G412" s="15"/>
      <c r="H412" s="21"/>
      <c r="I412" s="15"/>
      <c r="J412" s="21"/>
      <c r="K412" s="25"/>
    </row>
    <row r="413" spans="1:11" s="7" customFormat="1" x14ac:dyDescent="0.25">
      <c r="A413" s="12"/>
      <c r="B413" s="13"/>
      <c r="C413" s="14"/>
      <c r="D413" s="14"/>
      <c r="E413" s="15"/>
      <c r="F413" s="32"/>
      <c r="G413" s="15"/>
      <c r="H413" s="21"/>
      <c r="I413" s="15"/>
      <c r="J413" s="21"/>
      <c r="K413" s="25"/>
    </row>
    <row r="414" spans="1:11" s="7" customFormat="1" ht="30" x14ac:dyDescent="0.25">
      <c r="A414" s="12">
        <v>32</v>
      </c>
      <c r="B414" s="13" t="s">
        <v>19</v>
      </c>
      <c r="C414" s="14"/>
      <c r="D414" s="14"/>
      <c r="E414" s="15">
        <f>SUM(E415:E421)</f>
        <v>45000000</v>
      </c>
      <c r="F414" s="32"/>
      <c r="G414" s="15">
        <f>SUM(G415:G421)</f>
        <v>0</v>
      </c>
      <c r="H414" s="21">
        <f t="shared" ref="H414:H421" si="128">G414/E414*100%</f>
        <v>0</v>
      </c>
      <c r="I414" s="15">
        <f t="shared" ref="I414:I421" si="129">E414-G414</f>
        <v>45000000</v>
      </c>
      <c r="J414" s="21">
        <f t="shared" ref="J414:J421" si="130">100%-H414</f>
        <v>1</v>
      </c>
      <c r="K414" s="15">
        <f>SUM(K415:K421)</f>
        <v>45000000</v>
      </c>
    </row>
    <row r="415" spans="1:11" s="7" customFormat="1" x14ac:dyDescent="0.25">
      <c r="A415" s="12">
        <v>1</v>
      </c>
      <c r="B415" s="43" t="s">
        <v>213</v>
      </c>
      <c r="C415" s="45">
        <v>1</v>
      </c>
      <c r="D415" s="45" t="s">
        <v>26</v>
      </c>
      <c r="E415" s="37">
        <v>1000000</v>
      </c>
      <c r="F415" s="32"/>
      <c r="G415" s="15">
        <f t="shared" ref="G415:G421" si="131">SUM(G416:G424)</f>
        <v>0</v>
      </c>
      <c r="H415" s="21">
        <f t="shared" si="128"/>
        <v>0</v>
      </c>
      <c r="I415" s="15">
        <f t="shared" si="129"/>
        <v>1000000</v>
      </c>
      <c r="J415" s="21">
        <f t="shared" si="130"/>
        <v>1</v>
      </c>
      <c r="K415" s="37">
        <v>1000000</v>
      </c>
    </row>
    <row r="416" spans="1:11" s="7" customFormat="1" x14ac:dyDescent="0.25">
      <c r="A416" s="12">
        <v>2</v>
      </c>
      <c r="B416" s="43" t="s">
        <v>214</v>
      </c>
      <c r="C416" s="45">
        <v>24</v>
      </c>
      <c r="D416" s="45" t="s">
        <v>26</v>
      </c>
      <c r="E416" s="37">
        <v>6000000</v>
      </c>
      <c r="F416" s="32"/>
      <c r="G416" s="15">
        <f t="shared" si="131"/>
        <v>0</v>
      </c>
      <c r="H416" s="21">
        <f t="shared" si="128"/>
        <v>0</v>
      </c>
      <c r="I416" s="15">
        <f t="shared" si="129"/>
        <v>6000000</v>
      </c>
      <c r="J416" s="21">
        <f t="shared" si="130"/>
        <v>1</v>
      </c>
      <c r="K416" s="37">
        <v>6000000</v>
      </c>
    </row>
    <row r="417" spans="1:11" s="7" customFormat="1" x14ac:dyDescent="0.25">
      <c r="A417" s="12">
        <v>3</v>
      </c>
      <c r="B417" s="43" t="s">
        <v>215</v>
      </c>
      <c r="C417" s="45">
        <v>1</v>
      </c>
      <c r="D417" s="45" t="s">
        <v>26</v>
      </c>
      <c r="E417" s="37">
        <v>675000</v>
      </c>
      <c r="F417" s="32"/>
      <c r="G417" s="15">
        <f t="shared" si="131"/>
        <v>0</v>
      </c>
      <c r="H417" s="21">
        <f t="shared" si="128"/>
        <v>0</v>
      </c>
      <c r="I417" s="15">
        <f t="shared" si="129"/>
        <v>675000</v>
      </c>
      <c r="J417" s="21">
        <f t="shared" si="130"/>
        <v>1</v>
      </c>
      <c r="K417" s="37">
        <v>675000</v>
      </c>
    </row>
    <row r="418" spans="1:11" s="7" customFormat="1" x14ac:dyDescent="0.25">
      <c r="A418" s="12">
        <v>4</v>
      </c>
      <c r="B418" s="43" t="s">
        <v>216</v>
      </c>
      <c r="C418" s="45">
        <v>2</v>
      </c>
      <c r="D418" s="45" t="s">
        <v>144</v>
      </c>
      <c r="E418" s="37">
        <v>1200000</v>
      </c>
      <c r="F418" s="32"/>
      <c r="G418" s="15">
        <f t="shared" si="131"/>
        <v>0</v>
      </c>
      <c r="H418" s="21">
        <f t="shared" si="128"/>
        <v>0</v>
      </c>
      <c r="I418" s="15">
        <f t="shared" si="129"/>
        <v>1200000</v>
      </c>
      <c r="J418" s="21">
        <f t="shared" si="130"/>
        <v>1</v>
      </c>
      <c r="K418" s="37">
        <v>1200000</v>
      </c>
    </row>
    <row r="419" spans="1:11" s="7" customFormat="1" x14ac:dyDescent="0.25">
      <c r="A419" s="12">
        <v>5</v>
      </c>
      <c r="B419" s="43" t="s">
        <v>217</v>
      </c>
      <c r="C419" s="45">
        <v>1</v>
      </c>
      <c r="D419" s="45" t="s">
        <v>144</v>
      </c>
      <c r="E419" s="37">
        <v>3000000</v>
      </c>
      <c r="F419" s="32"/>
      <c r="G419" s="15">
        <f t="shared" si="131"/>
        <v>0</v>
      </c>
      <c r="H419" s="21">
        <f t="shared" si="128"/>
        <v>0</v>
      </c>
      <c r="I419" s="15">
        <f t="shared" si="129"/>
        <v>3000000</v>
      </c>
      <c r="J419" s="21">
        <f t="shared" si="130"/>
        <v>1</v>
      </c>
      <c r="K419" s="37">
        <v>3000000</v>
      </c>
    </row>
    <row r="420" spans="1:11" s="7" customFormat="1" x14ac:dyDescent="0.25">
      <c r="A420" s="12">
        <v>6</v>
      </c>
      <c r="B420" s="43" t="s">
        <v>218</v>
      </c>
      <c r="C420" s="45">
        <v>1</v>
      </c>
      <c r="D420" s="45" t="s">
        <v>26</v>
      </c>
      <c r="E420" s="37">
        <v>4700000</v>
      </c>
      <c r="F420" s="32"/>
      <c r="G420" s="15">
        <f t="shared" si="131"/>
        <v>0</v>
      </c>
      <c r="H420" s="21">
        <f t="shared" si="128"/>
        <v>0</v>
      </c>
      <c r="I420" s="15">
        <f t="shared" si="129"/>
        <v>4700000</v>
      </c>
      <c r="J420" s="21">
        <f t="shared" si="130"/>
        <v>1</v>
      </c>
      <c r="K420" s="37">
        <v>4700000</v>
      </c>
    </row>
    <row r="421" spans="1:11" s="7" customFormat="1" x14ac:dyDescent="0.25">
      <c r="A421" s="12">
        <v>7</v>
      </c>
      <c r="B421" s="43" t="s">
        <v>219</v>
      </c>
      <c r="C421" s="45">
        <v>1</v>
      </c>
      <c r="D421" s="45" t="s">
        <v>26</v>
      </c>
      <c r="E421" s="37">
        <v>28425000</v>
      </c>
      <c r="F421" s="32"/>
      <c r="G421" s="15">
        <f t="shared" si="131"/>
        <v>0</v>
      </c>
      <c r="H421" s="21">
        <f t="shared" si="128"/>
        <v>0</v>
      </c>
      <c r="I421" s="15">
        <f t="shared" si="129"/>
        <v>28425000</v>
      </c>
      <c r="J421" s="21">
        <f t="shared" si="130"/>
        <v>1</v>
      </c>
      <c r="K421" s="37">
        <v>28425000</v>
      </c>
    </row>
    <row r="422" spans="1:11" s="7" customFormat="1" x14ac:dyDescent="0.25">
      <c r="A422" s="12"/>
      <c r="B422" s="13"/>
      <c r="C422" s="14"/>
      <c r="D422" s="14"/>
      <c r="E422" s="15"/>
      <c r="F422" s="32"/>
      <c r="G422" s="15"/>
      <c r="H422" s="21"/>
      <c r="I422" s="15"/>
      <c r="J422" s="21"/>
      <c r="K422" s="25"/>
    </row>
    <row r="423" spans="1:11" s="7" customFormat="1" ht="30" x14ac:dyDescent="0.25">
      <c r="A423" s="12">
        <v>33</v>
      </c>
      <c r="B423" s="13" t="s">
        <v>20</v>
      </c>
      <c r="C423" s="39"/>
      <c r="D423" s="14"/>
      <c r="E423" s="15">
        <f>SUM(E424:E433)</f>
        <v>30000000</v>
      </c>
      <c r="F423" s="32"/>
      <c r="G423" s="15">
        <f>SUM(G424:G433)</f>
        <v>0</v>
      </c>
      <c r="H423" s="21">
        <f t="shared" ref="H423:H433" si="132">G423/E423*100%</f>
        <v>0</v>
      </c>
      <c r="I423" s="15">
        <f t="shared" ref="I423:I433" si="133">E423-G423</f>
        <v>30000000</v>
      </c>
      <c r="J423" s="21">
        <f t="shared" ref="J423:J433" si="134">100%-H423</f>
        <v>1</v>
      </c>
      <c r="K423" s="15">
        <f>SUM(K424:K433)</f>
        <v>30000000</v>
      </c>
    </row>
    <row r="424" spans="1:11" s="7" customFormat="1" x14ac:dyDescent="0.25">
      <c r="A424" s="12">
        <v>1</v>
      </c>
      <c r="B424" s="84" t="s">
        <v>563</v>
      </c>
      <c r="C424" s="116">
        <v>1</v>
      </c>
      <c r="D424" s="75" t="s">
        <v>502</v>
      </c>
      <c r="E424" s="70">
        <v>600000</v>
      </c>
      <c r="F424" s="32"/>
      <c r="G424" s="15">
        <f t="shared" ref="G424:G433" si="135">SUM(G425:G433)</f>
        <v>0</v>
      </c>
      <c r="H424" s="21">
        <f t="shared" si="132"/>
        <v>0</v>
      </c>
      <c r="I424" s="15">
        <f t="shared" si="133"/>
        <v>600000</v>
      </c>
      <c r="J424" s="21">
        <f t="shared" si="134"/>
        <v>1</v>
      </c>
      <c r="K424" s="70">
        <v>600000</v>
      </c>
    </row>
    <row r="425" spans="1:11" s="7" customFormat="1" ht="30" x14ac:dyDescent="0.25">
      <c r="A425" s="12">
        <v>2</v>
      </c>
      <c r="B425" s="52" t="s">
        <v>564</v>
      </c>
      <c r="C425" s="111">
        <v>1</v>
      </c>
      <c r="D425" s="69" t="s">
        <v>26</v>
      </c>
      <c r="E425" s="71">
        <v>6000000</v>
      </c>
      <c r="F425" s="32"/>
      <c r="G425" s="15">
        <f t="shared" si="135"/>
        <v>0</v>
      </c>
      <c r="H425" s="21">
        <f t="shared" si="132"/>
        <v>0</v>
      </c>
      <c r="I425" s="15">
        <f t="shared" si="133"/>
        <v>6000000</v>
      </c>
      <c r="J425" s="21">
        <f t="shared" si="134"/>
        <v>1</v>
      </c>
      <c r="K425" s="71">
        <v>6000000</v>
      </c>
    </row>
    <row r="426" spans="1:11" s="7" customFormat="1" ht="30" x14ac:dyDescent="0.25">
      <c r="A426" s="12">
        <v>3</v>
      </c>
      <c r="B426" s="55" t="s">
        <v>565</v>
      </c>
      <c r="C426" s="112">
        <v>1</v>
      </c>
      <c r="D426" s="69" t="s">
        <v>523</v>
      </c>
      <c r="E426" s="71">
        <v>2000000</v>
      </c>
      <c r="F426" s="32"/>
      <c r="G426" s="15">
        <f t="shared" si="135"/>
        <v>0</v>
      </c>
      <c r="H426" s="21">
        <f t="shared" si="132"/>
        <v>0</v>
      </c>
      <c r="I426" s="15">
        <f t="shared" si="133"/>
        <v>2000000</v>
      </c>
      <c r="J426" s="21">
        <f t="shared" si="134"/>
        <v>1</v>
      </c>
      <c r="K426" s="71">
        <v>2000000</v>
      </c>
    </row>
    <row r="427" spans="1:11" s="7" customFormat="1" x14ac:dyDescent="0.25">
      <c r="A427" s="12">
        <v>4</v>
      </c>
      <c r="B427" s="78" t="s">
        <v>566</v>
      </c>
      <c r="C427" s="112">
        <v>20</v>
      </c>
      <c r="D427" s="69" t="s">
        <v>398</v>
      </c>
      <c r="E427" s="71">
        <v>8400000</v>
      </c>
      <c r="F427" s="32"/>
      <c r="G427" s="15">
        <f t="shared" si="135"/>
        <v>0</v>
      </c>
      <c r="H427" s="21">
        <f t="shared" si="132"/>
        <v>0</v>
      </c>
      <c r="I427" s="15">
        <f t="shared" si="133"/>
        <v>8400000</v>
      </c>
      <c r="J427" s="21">
        <f t="shared" si="134"/>
        <v>1</v>
      </c>
      <c r="K427" s="71">
        <v>8400000</v>
      </c>
    </row>
    <row r="428" spans="1:11" s="7" customFormat="1" ht="30" x14ac:dyDescent="0.25">
      <c r="A428" s="12">
        <v>5</v>
      </c>
      <c r="B428" s="78" t="s">
        <v>567</v>
      </c>
      <c r="C428" s="113">
        <v>1</v>
      </c>
      <c r="D428" s="67" t="s">
        <v>396</v>
      </c>
      <c r="E428" s="72">
        <v>1150000</v>
      </c>
      <c r="F428" s="32"/>
      <c r="G428" s="15">
        <f t="shared" si="135"/>
        <v>0</v>
      </c>
      <c r="H428" s="21">
        <f t="shared" si="132"/>
        <v>0</v>
      </c>
      <c r="I428" s="15">
        <f t="shared" si="133"/>
        <v>1150000</v>
      </c>
      <c r="J428" s="21">
        <f t="shared" si="134"/>
        <v>1</v>
      </c>
      <c r="K428" s="72">
        <v>1150000</v>
      </c>
    </row>
    <row r="429" spans="1:11" s="7" customFormat="1" x14ac:dyDescent="0.25">
      <c r="A429" s="12">
        <v>6</v>
      </c>
      <c r="B429" s="57" t="s">
        <v>568</v>
      </c>
      <c r="C429" s="113">
        <v>1</v>
      </c>
      <c r="D429" s="67" t="s">
        <v>26</v>
      </c>
      <c r="E429" s="72">
        <v>3000000</v>
      </c>
      <c r="F429" s="32"/>
      <c r="G429" s="15">
        <f t="shared" si="135"/>
        <v>0</v>
      </c>
      <c r="H429" s="21">
        <f t="shared" si="132"/>
        <v>0</v>
      </c>
      <c r="I429" s="15">
        <f t="shared" si="133"/>
        <v>3000000</v>
      </c>
      <c r="J429" s="21">
        <f t="shared" si="134"/>
        <v>1</v>
      </c>
      <c r="K429" s="72">
        <v>3000000</v>
      </c>
    </row>
    <row r="430" spans="1:11" s="7" customFormat="1" x14ac:dyDescent="0.25">
      <c r="A430" s="12">
        <v>7</v>
      </c>
      <c r="B430" s="57" t="s">
        <v>569</v>
      </c>
      <c r="C430" s="113">
        <v>1</v>
      </c>
      <c r="D430" s="67" t="s">
        <v>396</v>
      </c>
      <c r="E430" s="72">
        <v>2000000</v>
      </c>
      <c r="F430" s="32"/>
      <c r="G430" s="15">
        <f t="shared" si="135"/>
        <v>0</v>
      </c>
      <c r="H430" s="21">
        <f t="shared" si="132"/>
        <v>0</v>
      </c>
      <c r="I430" s="15">
        <f t="shared" si="133"/>
        <v>2000000</v>
      </c>
      <c r="J430" s="21">
        <f t="shared" si="134"/>
        <v>1</v>
      </c>
      <c r="K430" s="72">
        <v>2000000</v>
      </c>
    </row>
    <row r="431" spans="1:11" s="7" customFormat="1" ht="30" x14ac:dyDescent="0.25">
      <c r="A431" s="12">
        <v>8</v>
      </c>
      <c r="B431" s="55" t="s">
        <v>570</v>
      </c>
      <c r="C431" s="113">
        <v>5</v>
      </c>
      <c r="D431" s="67" t="s">
        <v>451</v>
      </c>
      <c r="E431" s="72">
        <v>3000000</v>
      </c>
      <c r="F431" s="32"/>
      <c r="G431" s="15">
        <f t="shared" si="135"/>
        <v>0</v>
      </c>
      <c r="H431" s="21">
        <f t="shared" si="132"/>
        <v>0</v>
      </c>
      <c r="I431" s="15">
        <f t="shared" si="133"/>
        <v>3000000</v>
      </c>
      <c r="J431" s="21">
        <f t="shared" si="134"/>
        <v>1</v>
      </c>
      <c r="K431" s="72">
        <v>3000000</v>
      </c>
    </row>
    <row r="432" spans="1:11" s="7" customFormat="1" x14ac:dyDescent="0.25">
      <c r="A432" s="12">
        <v>9</v>
      </c>
      <c r="B432" s="58" t="s">
        <v>389</v>
      </c>
      <c r="C432" s="113">
        <v>1</v>
      </c>
      <c r="D432" s="67" t="s">
        <v>523</v>
      </c>
      <c r="E432" s="72">
        <v>1850000</v>
      </c>
      <c r="F432" s="32"/>
      <c r="G432" s="15">
        <f t="shared" si="135"/>
        <v>0</v>
      </c>
      <c r="H432" s="21">
        <f t="shared" si="132"/>
        <v>0</v>
      </c>
      <c r="I432" s="15">
        <f t="shared" si="133"/>
        <v>1850000</v>
      </c>
      <c r="J432" s="21">
        <f t="shared" si="134"/>
        <v>1</v>
      </c>
      <c r="K432" s="72">
        <v>1850000</v>
      </c>
    </row>
    <row r="433" spans="1:11" s="7" customFormat="1" ht="30" x14ac:dyDescent="0.25">
      <c r="A433" s="12">
        <v>10</v>
      </c>
      <c r="B433" s="78" t="s">
        <v>571</v>
      </c>
      <c r="C433" s="114">
        <v>8</v>
      </c>
      <c r="D433" s="67" t="s">
        <v>477</v>
      </c>
      <c r="E433" s="72">
        <v>2000000</v>
      </c>
      <c r="F433" s="32"/>
      <c r="G433" s="15">
        <f t="shared" si="135"/>
        <v>0</v>
      </c>
      <c r="H433" s="21">
        <f t="shared" si="132"/>
        <v>0</v>
      </c>
      <c r="I433" s="15">
        <f t="shared" si="133"/>
        <v>2000000</v>
      </c>
      <c r="J433" s="21">
        <f t="shared" si="134"/>
        <v>1</v>
      </c>
      <c r="K433" s="72">
        <v>2000000</v>
      </c>
    </row>
    <row r="434" spans="1:11" s="7" customFormat="1" ht="16.5" x14ac:dyDescent="0.25">
      <c r="A434" s="12">
        <v>11</v>
      </c>
      <c r="B434" s="40"/>
      <c r="C434" s="14"/>
      <c r="D434" s="14"/>
      <c r="E434" s="15"/>
      <c r="F434" s="32"/>
      <c r="G434" s="15"/>
      <c r="H434" s="21"/>
      <c r="I434" s="15"/>
      <c r="J434" s="21"/>
      <c r="K434" s="25"/>
    </row>
    <row r="435" spans="1:11" s="7" customFormat="1" ht="16.5" x14ac:dyDescent="0.25">
      <c r="A435" s="12">
        <v>12</v>
      </c>
      <c r="B435" s="41"/>
      <c r="C435" s="14"/>
      <c r="D435" s="14"/>
      <c r="E435" s="15"/>
      <c r="F435" s="32"/>
      <c r="G435" s="15"/>
      <c r="H435" s="21"/>
      <c r="I435" s="15"/>
      <c r="J435" s="21"/>
      <c r="K435" s="25"/>
    </row>
    <row r="436" spans="1:11" s="7" customFormat="1" x14ac:dyDescent="0.25">
      <c r="A436" s="12"/>
      <c r="B436" s="13"/>
      <c r="C436" s="14"/>
      <c r="D436" s="14"/>
      <c r="E436" s="15"/>
      <c r="F436" s="32"/>
      <c r="G436" s="15"/>
      <c r="H436" s="21"/>
      <c r="I436" s="15"/>
      <c r="J436" s="21"/>
      <c r="K436" s="25"/>
    </row>
    <row r="437" spans="1:11" s="7" customFormat="1" ht="30" x14ac:dyDescent="0.25">
      <c r="A437" s="12">
        <v>34</v>
      </c>
      <c r="B437" s="13" t="s">
        <v>19</v>
      </c>
      <c r="C437" s="14"/>
      <c r="D437" s="14"/>
      <c r="E437" s="15">
        <f>SUM(E438:E445)</f>
        <v>45000000</v>
      </c>
      <c r="F437" s="32"/>
      <c r="G437" s="15">
        <f>SUM(G438:G445)</f>
        <v>0</v>
      </c>
      <c r="H437" s="21">
        <f t="shared" ref="H437:H445" si="136">G437/E437*100%</f>
        <v>0</v>
      </c>
      <c r="I437" s="15">
        <f t="shared" ref="I437:I445" si="137">E437-G437</f>
        <v>45000000</v>
      </c>
      <c r="J437" s="21">
        <f t="shared" ref="J437:J445" si="138">100%-H437</f>
        <v>1</v>
      </c>
      <c r="K437" s="15">
        <f>SUM(K438:K445)</f>
        <v>45000000</v>
      </c>
    </row>
    <row r="438" spans="1:11" s="7" customFormat="1" x14ac:dyDescent="0.25">
      <c r="A438" s="12">
        <v>1</v>
      </c>
      <c r="B438" s="43" t="s">
        <v>220</v>
      </c>
      <c r="C438" s="45">
        <v>1</v>
      </c>
      <c r="D438" s="45" t="s">
        <v>26</v>
      </c>
      <c r="E438" s="37">
        <v>1000000</v>
      </c>
      <c r="F438" s="32"/>
      <c r="G438" s="15">
        <f t="shared" ref="G438:G445" si="139">SUM(G439:G447)</f>
        <v>0</v>
      </c>
      <c r="H438" s="21">
        <f t="shared" si="136"/>
        <v>0</v>
      </c>
      <c r="I438" s="15">
        <f t="shared" si="137"/>
        <v>1000000</v>
      </c>
      <c r="J438" s="21">
        <f t="shared" si="138"/>
        <v>1</v>
      </c>
      <c r="K438" s="37">
        <v>1000000</v>
      </c>
    </row>
    <row r="439" spans="1:11" s="7" customFormat="1" x14ac:dyDescent="0.25">
      <c r="A439" s="12">
        <v>2</v>
      </c>
      <c r="B439" s="43" t="s">
        <v>221</v>
      </c>
      <c r="C439" s="45">
        <v>24</v>
      </c>
      <c r="D439" s="45" t="s">
        <v>26</v>
      </c>
      <c r="E439" s="37">
        <v>6000000</v>
      </c>
      <c r="F439" s="32"/>
      <c r="G439" s="15">
        <f t="shared" si="139"/>
        <v>0</v>
      </c>
      <c r="H439" s="21">
        <f t="shared" si="136"/>
        <v>0</v>
      </c>
      <c r="I439" s="15">
        <f t="shared" si="137"/>
        <v>6000000</v>
      </c>
      <c r="J439" s="21">
        <f t="shared" si="138"/>
        <v>1</v>
      </c>
      <c r="K439" s="37">
        <v>6000000</v>
      </c>
    </row>
    <row r="440" spans="1:11" s="7" customFormat="1" x14ac:dyDescent="0.25">
      <c r="A440" s="12">
        <v>3</v>
      </c>
      <c r="B440" s="43" t="s">
        <v>222</v>
      </c>
      <c r="C440" s="45">
        <v>1</v>
      </c>
      <c r="D440" s="45" t="s">
        <v>26</v>
      </c>
      <c r="E440" s="37">
        <v>675000</v>
      </c>
      <c r="F440" s="32"/>
      <c r="G440" s="15">
        <f t="shared" si="139"/>
        <v>0</v>
      </c>
      <c r="H440" s="21">
        <f t="shared" si="136"/>
        <v>0</v>
      </c>
      <c r="I440" s="15">
        <f t="shared" si="137"/>
        <v>675000</v>
      </c>
      <c r="J440" s="21">
        <f t="shared" si="138"/>
        <v>1</v>
      </c>
      <c r="K440" s="37">
        <v>675000</v>
      </c>
    </row>
    <row r="441" spans="1:11" s="7" customFormat="1" x14ac:dyDescent="0.25">
      <c r="A441" s="12">
        <v>4</v>
      </c>
      <c r="B441" s="43" t="s">
        <v>223</v>
      </c>
      <c r="C441" s="45">
        <v>1</v>
      </c>
      <c r="D441" s="45" t="s">
        <v>26</v>
      </c>
      <c r="E441" s="37">
        <v>23325000</v>
      </c>
      <c r="F441" s="32"/>
      <c r="G441" s="15">
        <f t="shared" si="139"/>
        <v>0</v>
      </c>
      <c r="H441" s="21">
        <f t="shared" si="136"/>
        <v>0</v>
      </c>
      <c r="I441" s="15">
        <f t="shared" si="137"/>
        <v>23325000</v>
      </c>
      <c r="J441" s="21">
        <f t="shared" si="138"/>
        <v>1</v>
      </c>
      <c r="K441" s="37">
        <v>23325000</v>
      </c>
    </row>
    <row r="442" spans="1:11" s="7" customFormat="1" x14ac:dyDescent="0.25">
      <c r="A442" s="12">
        <v>5</v>
      </c>
      <c r="B442" s="43" t="s">
        <v>224</v>
      </c>
      <c r="C442" s="45">
        <v>2</v>
      </c>
      <c r="D442" s="45" t="s">
        <v>144</v>
      </c>
      <c r="E442" s="37">
        <v>5000000</v>
      </c>
      <c r="F442" s="32"/>
      <c r="G442" s="15">
        <f t="shared" si="139"/>
        <v>0</v>
      </c>
      <c r="H442" s="21">
        <f t="shared" si="136"/>
        <v>0</v>
      </c>
      <c r="I442" s="15">
        <f t="shared" si="137"/>
        <v>5000000</v>
      </c>
      <c r="J442" s="21">
        <f t="shared" si="138"/>
        <v>1</v>
      </c>
      <c r="K442" s="37">
        <v>5000000</v>
      </c>
    </row>
    <row r="443" spans="1:11" s="7" customFormat="1" x14ac:dyDescent="0.25">
      <c r="A443" s="12">
        <v>6</v>
      </c>
      <c r="B443" s="44" t="s">
        <v>225</v>
      </c>
      <c r="C443" s="45">
        <v>1</v>
      </c>
      <c r="D443" s="45" t="s">
        <v>26</v>
      </c>
      <c r="E443" s="37">
        <v>2000000</v>
      </c>
      <c r="F443" s="32"/>
      <c r="G443" s="15">
        <f t="shared" si="139"/>
        <v>0</v>
      </c>
      <c r="H443" s="21">
        <f t="shared" si="136"/>
        <v>0</v>
      </c>
      <c r="I443" s="15">
        <f t="shared" si="137"/>
        <v>2000000</v>
      </c>
      <c r="J443" s="21">
        <f t="shared" si="138"/>
        <v>1</v>
      </c>
      <c r="K443" s="37">
        <v>2000000</v>
      </c>
    </row>
    <row r="444" spans="1:11" s="7" customFormat="1" x14ac:dyDescent="0.25">
      <c r="A444" s="12">
        <v>7</v>
      </c>
      <c r="B444" s="43" t="s">
        <v>226</v>
      </c>
      <c r="C444" s="45">
        <v>5</v>
      </c>
      <c r="D444" s="45" t="s">
        <v>144</v>
      </c>
      <c r="E444" s="37">
        <v>3250000</v>
      </c>
      <c r="F444" s="32"/>
      <c r="G444" s="15">
        <f t="shared" si="139"/>
        <v>0</v>
      </c>
      <c r="H444" s="21">
        <f t="shared" si="136"/>
        <v>0</v>
      </c>
      <c r="I444" s="15">
        <f t="shared" si="137"/>
        <v>3250000</v>
      </c>
      <c r="J444" s="21">
        <f t="shared" si="138"/>
        <v>1</v>
      </c>
      <c r="K444" s="37">
        <v>3250000</v>
      </c>
    </row>
    <row r="445" spans="1:11" s="7" customFormat="1" x14ac:dyDescent="0.25">
      <c r="A445" s="12">
        <v>8</v>
      </c>
      <c r="B445" s="43" t="s">
        <v>227</v>
      </c>
      <c r="C445" s="45">
        <v>25</v>
      </c>
      <c r="D445" s="45" t="s">
        <v>144</v>
      </c>
      <c r="E445" s="37">
        <v>3750000</v>
      </c>
      <c r="F445" s="32"/>
      <c r="G445" s="15">
        <f t="shared" si="139"/>
        <v>0</v>
      </c>
      <c r="H445" s="21">
        <f t="shared" si="136"/>
        <v>0</v>
      </c>
      <c r="I445" s="15">
        <f t="shared" si="137"/>
        <v>3750000</v>
      </c>
      <c r="J445" s="21">
        <f t="shared" si="138"/>
        <v>1</v>
      </c>
      <c r="K445" s="37">
        <v>3750000</v>
      </c>
    </row>
    <row r="446" spans="1:11" s="7" customFormat="1" x14ac:dyDescent="0.25">
      <c r="A446" s="12"/>
      <c r="B446" s="13"/>
      <c r="C446" s="14"/>
      <c r="D446" s="14"/>
      <c r="E446" s="15"/>
      <c r="F446" s="32"/>
      <c r="G446" s="15"/>
      <c r="H446" s="21"/>
      <c r="I446" s="15"/>
      <c r="J446" s="21"/>
      <c r="K446" s="25"/>
    </row>
    <row r="447" spans="1:11" s="7" customFormat="1" ht="30" x14ac:dyDescent="0.25">
      <c r="A447" s="12">
        <v>35</v>
      </c>
      <c r="B447" s="13" t="s">
        <v>20</v>
      </c>
      <c r="C447" s="39"/>
      <c r="D447" s="14"/>
      <c r="E447" s="15">
        <f>SUM(E448:E458)</f>
        <v>30000000</v>
      </c>
      <c r="F447" s="32"/>
      <c r="G447" s="15">
        <f>SUM(G448:G458)</f>
        <v>0</v>
      </c>
      <c r="H447" s="21">
        <f t="shared" ref="H447:H458" si="140">G447/E447*100%</f>
        <v>0</v>
      </c>
      <c r="I447" s="15">
        <f t="shared" ref="I447:I458" si="141">E447-G447</f>
        <v>30000000</v>
      </c>
      <c r="J447" s="21">
        <f t="shared" ref="J447:J458" si="142">100%-H447</f>
        <v>1</v>
      </c>
      <c r="K447" s="15">
        <f>SUM(K448:K458)</f>
        <v>30000000</v>
      </c>
    </row>
    <row r="448" spans="1:11" s="7" customFormat="1" x14ac:dyDescent="0.25">
      <c r="A448" s="12">
        <v>1</v>
      </c>
      <c r="B448" s="81" t="s">
        <v>572</v>
      </c>
      <c r="C448" s="116">
        <v>1</v>
      </c>
      <c r="D448" s="75" t="s">
        <v>523</v>
      </c>
      <c r="E448" s="70">
        <v>600000</v>
      </c>
      <c r="F448" s="32"/>
      <c r="G448" s="15">
        <f t="shared" ref="G448:G458" si="143">SUM(G449:G457)</f>
        <v>0</v>
      </c>
      <c r="H448" s="21">
        <f t="shared" si="140"/>
        <v>0</v>
      </c>
      <c r="I448" s="15">
        <f t="shared" si="141"/>
        <v>600000</v>
      </c>
      <c r="J448" s="21">
        <f t="shared" si="142"/>
        <v>1</v>
      </c>
      <c r="K448" s="70">
        <v>600000</v>
      </c>
    </row>
    <row r="449" spans="1:11" s="7" customFormat="1" ht="30" x14ac:dyDescent="0.25">
      <c r="A449" s="12">
        <v>2</v>
      </c>
      <c r="B449" s="55" t="s">
        <v>573</v>
      </c>
      <c r="C449" s="112">
        <v>1</v>
      </c>
      <c r="D449" s="69" t="s">
        <v>523</v>
      </c>
      <c r="E449" s="71">
        <v>2000000</v>
      </c>
      <c r="F449" s="32"/>
      <c r="G449" s="15">
        <f t="shared" si="143"/>
        <v>0</v>
      </c>
      <c r="H449" s="21">
        <f t="shared" si="140"/>
        <v>0</v>
      </c>
      <c r="I449" s="15">
        <f t="shared" si="141"/>
        <v>2000000</v>
      </c>
      <c r="J449" s="21">
        <f t="shared" si="142"/>
        <v>1</v>
      </c>
      <c r="K449" s="71">
        <v>2000000</v>
      </c>
    </row>
    <row r="450" spans="1:11" s="7" customFormat="1" ht="30" x14ac:dyDescent="0.25">
      <c r="A450" s="12">
        <v>3</v>
      </c>
      <c r="B450" s="52" t="s">
        <v>574</v>
      </c>
      <c r="C450" s="111">
        <v>1</v>
      </c>
      <c r="D450" s="69" t="s">
        <v>26</v>
      </c>
      <c r="E450" s="71">
        <v>6000000</v>
      </c>
      <c r="F450" s="32"/>
      <c r="G450" s="15">
        <f t="shared" si="143"/>
        <v>0</v>
      </c>
      <c r="H450" s="21">
        <f t="shared" si="140"/>
        <v>0</v>
      </c>
      <c r="I450" s="15">
        <f t="shared" si="141"/>
        <v>6000000</v>
      </c>
      <c r="J450" s="21">
        <f t="shared" si="142"/>
        <v>1</v>
      </c>
      <c r="K450" s="71">
        <v>6000000</v>
      </c>
    </row>
    <row r="451" spans="1:11" s="7" customFormat="1" ht="30" x14ac:dyDescent="0.25">
      <c r="A451" s="12">
        <v>4</v>
      </c>
      <c r="B451" s="78" t="s">
        <v>575</v>
      </c>
      <c r="C451" s="112">
        <v>5</v>
      </c>
      <c r="D451" s="69" t="s">
        <v>501</v>
      </c>
      <c r="E451" s="71">
        <v>1990000</v>
      </c>
      <c r="F451" s="32"/>
      <c r="G451" s="15">
        <f t="shared" si="143"/>
        <v>0</v>
      </c>
      <c r="H451" s="21">
        <f t="shared" si="140"/>
        <v>0</v>
      </c>
      <c r="I451" s="15">
        <f t="shared" si="141"/>
        <v>1990000</v>
      </c>
      <c r="J451" s="21">
        <f t="shared" si="142"/>
        <v>1</v>
      </c>
      <c r="K451" s="71">
        <v>1990000</v>
      </c>
    </row>
    <row r="452" spans="1:11" s="7" customFormat="1" x14ac:dyDescent="0.25">
      <c r="A452" s="12">
        <v>5</v>
      </c>
      <c r="B452" s="78" t="s">
        <v>576</v>
      </c>
      <c r="C452" s="111">
        <v>18</v>
      </c>
      <c r="D452" s="69" t="s">
        <v>451</v>
      </c>
      <c r="E452" s="71">
        <v>7560000</v>
      </c>
      <c r="F452" s="32"/>
      <c r="G452" s="15">
        <f t="shared" si="143"/>
        <v>0</v>
      </c>
      <c r="H452" s="21">
        <f t="shared" si="140"/>
        <v>0</v>
      </c>
      <c r="I452" s="15">
        <f t="shared" si="141"/>
        <v>7560000</v>
      </c>
      <c r="J452" s="21">
        <f t="shared" si="142"/>
        <v>1</v>
      </c>
      <c r="K452" s="71">
        <v>7560000</v>
      </c>
    </row>
    <row r="453" spans="1:11" s="7" customFormat="1" x14ac:dyDescent="0.25">
      <c r="A453" s="12">
        <v>6</v>
      </c>
      <c r="B453" s="57" t="s">
        <v>577</v>
      </c>
      <c r="C453" s="112">
        <v>1</v>
      </c>
      <c r="D453" s="69" t="s">
        <v>523</v>
      </c>
      <c r="E453" s="71">
        <v>3000000</v>
      </c>
      <c r="F453" s="32"/>
      <c r="G453" s="15">
        <f t="shared" si="143"/>
        <v>0</v>
      </c>
      <c r="H453" s="21">
        <f t="shared" si="140"/>
        <v>0</v>
      </c>
      <c r="I453" s="15">
        <f t="shared" si="141"/>
        <v>3000000</v>
      </c>
      <c r="J453" s="21">
        <f t="shared" si="142"/>
        <v>1</v>
      </c>
      <c r="K453" s="71">
        <v>3000000</v>
      </c>
    </row>
    <row r="454" spans="1:11" s="7" customFormat="1" x14ac:dyDescent="0.25">
      <c r="A454" s="12">
        <v>7</v>
      </c>
      <c r="B454" s="57" t="s">
        <v>578</v>
      </c>
      <c r="C454" s="112">
        <v>1</v>
      </c>
      <c r="D454" s="69" t="s">
        <v>502</v>
      </c>
      <c r="E454" s="71">
        <v>2000000</v>
      </c>
      <c r="F454" s="32"/>
      <c r="G454" s="15">
        <f t="shared" si="143"/>
        <v>0</v>
      </c>
      <c r="H454" s="21">
        <f t="shared" si="140"/>
        <v>0</v>
      </c>
      <c r="I454" s="15">
        <f t="shared" si="141"/>
        <v>2000000</v>
      </c>
      <c r="J454" s="21">
        <f t="shared" si="142"/>
        <v>1</v>
      </c>
      <c r="K454" s="71">
        <v>2000000</v>
      </c>
    </row>
    <row r="455" spans="1:11" s="7" customFormat="1" x14ac:dyDescent="0.25">
      <c r="A455" s="12">
        <v>8</v>
      </c>
      <c r="B455" s="78" t="s">
        <v>579</v>
      </c>
      <c r="C455" s="111">
        <v>12</v>
      </c>
      <c r="D455" s="69" t="s">
        <v>451</v>
      </c>
      <c r="E455" s="71">
        <v>3000000</v>
      </c>
      <c r="F455" s="32"/>
      <c r="G455" s="15">
        <f t="shared" si="143"/>
        <v>0</v>
      </c>
      <c r="H455" s="21">
        <f t="shared" si="140"/>
        <v>0</v>
      </c>
      <c r="I455" s="15">
        <f t="shared" si="141"/>
        <v>3000000</v>
      </c>
      <c r="J455" s="21">
        <f t="shared" si="142"/>
        <v>1</v>
      </c>
      <c r="K455" s="71">
        <v>3000000</v>
      </c>
    </row>
    <row r="456" spans="1:11" s="7" customFormat="1" ht="30" x14ac:dyDescent="0.25">
      <c r="A456" s="12">
        <v>9</v>
      </c>
      <c r="B456" s="55" t="s">
        <v>580</v>
      </c>
      <c r="C456" s="112">
        <v>1</v>
      </c>
      <c r="D456" s="69" t="s">
        <v>396</v>
      </c>
      <c r="E456" s="71">
        <v>1850000</v>
      </c>
      <c r="F456" s="32"/>
      <c r="G456" s="15">
        <f t="shared" si="143"/>
        <v>0</v>
      </c>
      <c r="H456" s="21">
        <f t="shared" si="140"/>
        <v>0</v>
      </c>
      <c r="I456" s="15">
        <f t="shared" si="141"/>
        <v>1850000</v>
      </c>
      <c r="J456" s="21">
        <f t="shared" si="142"/>
        <v>1</v>
      </c>
      <c r="K456" s="71">
        <v>1850000</v>
      </c>
    </row>
    <row r="457" spans="1:11" s="7" customFormat="1" x14ac:dyDescent="0.25">
      <c r="A457" s="12">
        <v>10</v>
      </c>
      <c r="B457" s="56" t="s">
        <v>581</v>
      </c>
      <c r="C457" s="114">
        <v>1</v>
      </c>
      <c r="D457" s="67" t="s">
        <v>523</v>
      </c>
      <c r="E457" s="71">
        <v>1000000</v>
      </c>
      <c r="F457" s="32"/>
      <c r="G457" s="15">
        <f t="shared" si="143"/>
        <v>0</v>
      </c>
      <c r="H457" s="21">
        <f t="shared" si="140"/>
        <v>0</v>
      </c>
      <c r="I457" s="15">
        <f t="shared" si="141"/>
        <v>1000000</v>
      </c>
      <c r="J457" s="21">
        <f t="shared" si="142"/>
        <v>1</v>
      </c>
      <c r="K457" s="71">
        <v>1000000</v>
      </c>
    </row>
    <row r="458" spans="1:11" s="7" customFormat="1" ht="30" x14ac:dyDescent="0.25">
      <c r="A458" s="12">
        <v>11</v>
      </c>
      <c r="B458" s="56" t="s">
        <v>582</v>
      </c>
      <c r="C458" s="114">
        <v>1</v>
      </c>
      <c r="D458" s="67" t="s">
        <v>502</v>
      </c>
      <c r="E458" s="71">
        <v>1000000</v>
      </c>
      <c r="F458" s="32"/>
      <c r="G458" s="15">
        <f t="shared" si="143"/>
        <v>0</v>
      </c>
      <c r="H458" s="21">
        <f t="shared" si="140"/>
        <v>0</v>
      </c>
      <c r="I458" s="15">
        <f t="shared" si="141"/>
        <v>1000000</v>
      </c>
      <c r="J458" s="21">
        <f t="shared" si="142"/>
        <v>1</v>
      </c>
      <c r="K458" s="71">
        <v>1000000</v>
      </c>
    </row>
    <row r="459" spans="1:11" s="7" customFormat="1" ht="16.5" x14ac:dyDescent="0.25">
      <c r="A459" s="12">
        <v>12</v>
      </c>
      <c r="B459" s="41"/>
      <c r="C459" s="14"/>
      <c r="D459" s="14"/>
      <c r="E459" s="15"/>
      <c r="F459" s="32"/>
      <c r="G459" s="15"/>
      <c r="H459" s="21"/>
      <c r="I459" s="15"/>
      <c r="J459" s="21"/>
      <c r="K459" s="25"/>
    </row>
    <row r="460" spans="1:11" s="7" customFormat="1" x14ac:dyDescent="0.25">
      <c r="A460" s="12"/>
      <c r="B460" s="13"/>
      <c r="C460" s="14"/>
      <c r="D460" s="14"/>
      <c r="E460" s="15"/>
      <c r="F460" s="32"/>
      <c r="G460" s="15"/>
      <c r="H460" s="21"/>
      <c r="I460" s="15"/>
      <c r="J460" s="21"/>
      <c r="K460" s="25"/>
    </row>
    <row r="461" spans="1:11" s="7" customFormat="1" ht="30" x14ac:dyDescent="0.25">
      <c r="A461" s="12">
        <v>36</v>
      </c>
      <c r="B461" s="13" t="s">
        <v>19</v>
      </c>
      <c r="C461" s="14"/>
      <c r="D461" s="14"/>
      <c r="E461" s="15">
        <f>SUM(E462:E469)</f>
        <v>45000000</v>
      </c>
      <c r="F461" s="32"/>
      <c r="G461" s="15">
        <f>SUM(G462:G469)</f>
        <v>0</v>
      </c>
      <c r="H461" s="21">
        <f t="shared" ref="H461:H469" si="144">G461/E461*100%</f>
        <v>0</v>
      </c>
      <c r="I461" s="15">
        <f t="shared" ref="I461:I469" si="145">E461-G461</f>
        <v>45000000</v>
      </c>
      <c r="J461" s="21">
        <f t="shared" ref="J461:J469" si="146">100%-H461</f>
        <v>1</v>
      </c>
      <c r="K461" s="15">
        <f>SUM(K462:K469)</f>
        <v>45000000</v>
      </c>
    </row>
    <row r="462" spans="1:11" s="7" customFormat="1" x14ac:dyDescent="0.25">
      <c r="A462" s="12">
        <v>1</v>
      </c>
      <c r="B462" s="43" t="s">
        <v>228</v>
      </c>
      <c r="C462" s="45">
        <v>1</v>
      </c>
      <c r="D462" s="45" t="s">
        <v>26</v>
      </c>
      <c r="E462" s="37">
        <v>1000000</v>
      </c>
      <c r="F462" s="32"/>
      <c r="G462" s="15">
        <f t="shared" ref="G462:G469" si="147">SUM(G463:G471)</f>
        <v>0</v>
      </c>
      <c r="H462" s="21">
        <f t="shared" si="144"/>
        <v>0</v>
      </c>
      <c r="I462" s="15">
        <f t="shared" si="145"/>
        <v>1000000</v>
      </c>
      <c r="J462" s="21">
        <f t="shared" si="146"/>
        <v>1</v>
      </c>
      <c r="K462" s="37">
        <v>1000000</v>
      </c>
    </row>
    <row r="463" spans="1:11" s="7" customFormat="1" x14ac:dyDescent="0.25">
      <c r="A463" s="12">
        <v>2</v>
      </c>
      <c r="B463" s="43" t="s">
        <v>229</v>
      </c>
      <c r="C463" s="45">
        <v>24</v>
      </c>
      <c r="D463" s="45" t="s">
        <v>26</v>
      </c>
      <c r="E463" s="37">
        <v>6000000</v>
      </c>
      <c r="F463" s="32"/>
      <c r="G463" s="15">
        <f t="shared" si="147"/>
        <v>0</v>
      </c>
      <c r="H463" s="21">
        <f t="shared" si="144"/>
        <v>0</v>
      </c>
      <c r="I463" s="15">
        <f t="shared" si="145"/>
        <v>6000000</v>
      </c>
      <c r="J463" s="21">
        <f t="shared" si="146"/>
        <v>1</v>
      </c>
      <c r="K463" s="37">
        <v>6000000</v>
      </c>
    </row>
    <row r="464" spans="1:11" s="7" customFormat="1" x14ac:dyDescent="0.25">
      <c r="A464" s="12">
        <v>3</v>
      </c>
      <c r="B464" s="43" t="s">
        <v>230</v>
      </c>
      <c r="C464" s="45">
        <v>1</v>
      </c>
      <c r="D464" s="45" t="s">
        <v>26</v>
      </c>
      <c r="E464" s="37">
        <v>675000</v>
      </c>
      <c r="F464" s="32"/>
      <c r="G464" s="15">
        <f t="shared" si="147"/>
        <v>0</v>
      </c>
      <c r="H464" s="21">
        <f t="shared" si="144"/>
        <v>0</v>
      </c>
      <c r="I464" s="15">
        <f t="shared" si="145"/>
        <v>675000</v>
      </c>
      <c r="J464" s="21">
        <f t="shared" si="146"/>
        <v>1</v>
      </c>
      <c r="K464" s="37">
        <v>675000</v>
      </c>
    </row>
    <row r="465" spans="1:11" s="7" customFormat="1" x14ac:dyDescent="0.25">
      <c r="A465" s="12">
        <v>4</v>
      </c>
      <c r="B465" s="43" t="s">
        <v>231</v>
      </c>
      <c r="C465" s="45">
        <v>1</v>
      </c>
      <c r="D465" s="45" t="s">
        <v>26</v>
      </c>
      <c r="E465" s="37">
        <v>20475000</v>
      </c>
      <c r="F465" s="32"/>
      <c r="G465" s="15">
        <f t="shared" si="147"/>
        <v>0</v>
      </c>
      <c r="H465" s="21">
        <f t="shared" si="144"/>
        <v>0</v>
      </c>
      <c r="I465" s="15">
        <f t="shared" si="145"/>
        <v>20475000</v>
      </c>
      <c r="J465" s="21">
        <f t="shared" si="146"/>
        <v>1</v>
      </c>
      <c r="K465" s="37">
        <v>20475000</v>
      </c>
    </row>
    <row r="466" spans="1:11" s="7" customFormat="1" x14ac:dyDescent="0.25">
      <c r="A466" s="12">
        <v>5</v>
      </c>
      <c r="B466" s="43" t="s">
        <v>232</v>
      </c>
      <c r="C466" s="45">
        <v>1</v>
      </c>
      <c r="D466" s="45" t="s">
        <v>26</v>
      </c>
      <c r="E466" s="37">
        <v>6800000</v>
      </c>
      <c r="F466" s="32"/>
      <c r="G466" s="15">
        <f t="shared" si="147"/>
        <v>0</v>
      </c>
      <c r="H466" s="21">
        <f t="shared" si="144"/>
        <v>0</v>
      </c>
      <c r="I466" s="15">
        <f t="shared" si="145"/>
        <v>6800000</v>
      </c>
      <c r="J466" s="21">
        <f t="shared" si="146"/>
        <v>1</v>
      </c>
      <c r="K466" s="37">
        <v>6800000</v>
      </c>
    </row>
    <row r="467" spans="1:11" s="7" customFormat="1" x14ac:dyDescent="0.25">
      <c r="A467" s="12">
        <v>6</v>
      </c>
      <c r="B467" s="43" t="s">
        <v>233</v>
      </c>
      <c r="C467" s="45">
        <v>2</v>
      </c>
      <c r="D467" s="45" t="s">
        <v>144</v>
      </c>
      <c r="E467" s="37">
        <v>5000000</v>
      </c>
      <c r="F467" s="32"/>
      <c r="G467" s="15">
        <f t="shared" si="147"/>
        <v>0</v>
      </c>
      <c r="H467" s="21">
        <f t="shared" si="144"/>
        <v>0</v>
      </c>
      <c r="I467" s="15">
        <f t="shared" si="145"/>
        <v>5000000</v>
      </c>
      <c r="J467" s="21">
        <f t="shared" si="146"/>
        <v>1</v>
      </c>
      <c r="K467" s="37">
        <v>5000000</v>
      </c>
    </row>
    <row r="468" spans="1:11" s="7" customFormat="1" x14ac:dyDescent="0.25">
      <c r="A468" s="12">
        <v>7</v>
      </c>
      <c r="B468" s="43" t="s">
        <v>234</v>
      </c>
      <c r="C468" s="45">
        <v>5</v>
      </c>
      <c r="D468" s="45" t="s">
        <v>144</v>
      </c>
      <c r="E468" s="37">
        <v>3250000</v>
      </c>
      <c r="F468" s="32"/>
      <c r="G468" s="15">
        <f t="shared" si="147"/>
        <v>0</v>
      </c>
      <c r="H468" s="21">
        <f t="shared" si="144"/>
        <v>0</v>
      </c>
      <c r="I468" s="15">
        <f t="shared" si="145"/>
        <v>3250000</v>
      </c>
      <c r="J468" s="21">
        <f t="shared" si="146"/>
        <v>1</v>
      </c>
      <c r="K468" s="37">
        <v>3250000</v>
      </c>
    </row>
    <row r="469" spans="1:11" s="7" customFormat="1" x14ac:dyDescent="0.25">
      <c r="A469" s="12">
        <v>8</v>
      </c>
      <c r="B469" s="43" t="s">
        <v>235</v>
      </c>
      <c r="C469" s="45">
        <v>12</v>
      </c>
      <c r="D469" s="45" t="s">
        <v>144</v>
      </c>
      <c r="E469" s="37">
        <v>1800000</v>
      </c>
      <c r="F469" s="32"/>
      <c r="G469" s="15">
        <f t="shared" si="147"/>
        <v>0</v>
      </c>
      <c r="H469" s="21">
        <f t="shared" si="144"/>
        <v>0</v>
      </c>
      <c r="I469" s="15">
        <f t="shared" si="145"/>
        <v>1800000</v>
      </c>
      <c r="J469" s="21">
        <f t="shared" si="146"/>
        <v>1</v>
      </c>
      <c r="K469" s="37">
        <v>1800000</v>
      </c>
    </row>
    <row r="470" spans="1:11" s="7" customFormat="1" x14ac:dyDescent="0.25">
      <c r="A470" s="12"/>
      <c r="B470" s="13"/>
      <c r="C470" s="14"/>
      <c r="D470" s="14"/>
      <c r="E470" s="15"/>
      <c r="F470" s="32"/>
      <c r="G470" s="15"/>
      <c r="H470" s="21"/>
      <c r="I470" s="15"/>
      <c r="J470" s="21"/>
      <c r="K470" s="25"/>
    </row>
    <row r="471" spans="1:11" s="7" customFormat="1" ht="30" x14ac:dyDescent="0.25">
      <c r="A471" s="12">
        <v>37</v>
      </c>
      <c r="B471" s="13" t="s">
        <v>20</v>
      </c>
      <c r="C471" s="39"/>
      <c r="D471" s="14"/>
      <c r="E471" s="15">
        <f>SUM(E472:E481)</f>
        <v>30000000</v>
      </c>
      <c r="F471" s="32"/>
      <c r="G471" s="15">
        <f>SUM(G472:G481)</f>
        <v>0</v>
      </c>
      <c r="H471" s="21">
        <f t="shared" ref="H471:H481" si="148">G471/E471*100%</f>
        <v>0</v>
      </c>
      <c r="I471" s="15">
        <f t="shared" ref="I471:I481" si="149">E471-G471</f>
        <v>30000000</v>
      </c>
      <c r="J471" s="21">
        <f t="shared" ref="J471:J481" si="150">100%-H471</f>
        <v>1</v>
      </c>
      <c r="K471" s="15">
        <f>SUM(K472:K481)</f>
        <v>30000000</v>
      </c>
    </row>
    <row r="472" spans="1:11" s="7" customFormat="1" x14ac:dyDescent="0.25">
      <c r="A472" s="12">
        <v>1</v>
      </c>
      <c r="B472" s="81" t="s">
        <v>583</v>
      </c>
      <c r="C472" s="110">
        <v>1</v>
      </c>
      <c r="D472" s="62" t="s">
        <v>502</v>
      </c>
      <c r="E472" s="70">
        <v>600000</v>
      </c>
      <c r="F472" s="32"/>
      <c r="G472" s="15">
        <f t="shared" ref="G472:G481" si="151">SUM(G473:G481)</f>
        <v>0</v>
      </c>
      <c r="H472" s="21">
        <f t="shared" si="148"/>
        <v>0</v>
      </c>
      <c r="I472" s="15">
        <f t="shared" si="149"/>
        <v>600000</v>
      </c>
      <c r="J472" s="21">
        <f t="shared" si="150"/>
        <v>1</v>
      </c>
      <c r="K472" s="70">
        <v>600000</v>
      </c>
    </row>
    <row r="473" spans="1:11" s="7" customFormat="1" ht="30" x14ac:dyDescent="0.25">
      <c r="A473" s="12">
        <v>2</v>
      </c>
      <c r="B473" s="55" t="s">
        <v>584</v>
      </c>
      <c r="C473" s="112">
        <v>1</v>
      </c>
      <c r="D473" s="69" t="s">
        <v>502</v>
      </c>
      <c r="E473" s="71">
        <v>2000000</v>
      </c>
      <c r="F473" s="32"/>
      <c r="G473" s="15">
        <f t="shared" si="151"/>
        <v>0</v>
      </c>
      <c r="H473" s="21">
        <f t="shared" si="148"/>
        <v>0</v>
      </c>
      <c r="I473" s="15">
        <f t="shared" si="149"/>
        <v>2000000</v>
      </c>
      <c r="J473" s="21">
        <f t="shared" si="150"/>
        <v>1</v>
      </c>
      <c r="K473" s="71">
        <v>2000000</v>
      </c>
    </row>
    <row r="474" spans="1:11" s="7" customFormat="1" ht="30" x14ac:dyDescent="0.25">
      <c r="A474" s="12">
        <v>3</v>
      </c>
      <c r="B474" s="52" t="s">
        <v>585</v>
      </c>
      <c r="C474" s="111">
        <v>1</v>
      </c>
      <c r="D474" s="69" t="s">
        <v>502</v>
      </c>
      <c r="E474" s="71">
        <v>6000000</v>
      </c>
      <c r="F474" s="32"/>
      <c r="G474" s="15">
        <f t="shared" si="151"/>
        <v>0</v>
      </c>
      <c r="H474" s="21">
        <f t="shared" si="148"/>
        <v>0</v>
      </c>
      <c r="I474" s="15">
        <f t="shared" si="149"/>
        <v>6000000</v>
      </c>
      <c r="J474" s="21">
        <f t="shared" si="150"/>
        <v>1</v>
      </c>
      <c r="K474" s="71">
        <v>6000000</v>
      </c>
    </row>
    <row r="475" spans="1:11" s="7" customFormat="1" ht="30" x14ac:dyDescent="0.25">
      <c r="A475" s="12">
        <v>4</v>
      </c>
      <c r="B475" s="78" t="s">
        <v>586</v>
      </c>
      <c r="C475" s="111">
        <v>1</v>
      </c>
      <c r="D475" s="69" t="s">
        <v>396</v>
      </c>
      <c r="E475" s="71">
        <v>1050000</v>
      </c>
      <c r="F475" s="32"/>
      <c r="G475" s="15">
        <f t="shared" si="151"/>
        <v>0</v>
      </c>
      <c r="H475" s="21">
        <f t="shared" si="148"/>
        <v>0</v>
      </c>
      <c r="I475" s="15">
        <f t="shared" si="149"/>
        <v>1050000</v>
      </c>
      <c r="J475" s="21">
        <f t="shared" si="150"/>
        <v>1</v>
      </c>
      <c r="K475" s="71">
        <v>1050000</v>
      </c>
    </row>
    <row r="476" spans="1:11" s="7" customFormat="1" x14ac:dyDescent="0.25">
      <c r="A476" s="12">
        <v>5</v>
      </c>
      <c r="B476" s="78" t="s">
        <v>587</v>
      </c>
      <c r="C476" s="111">
        <v>25</v>
      </c>
      <c r="D476" s="69" t="s">
        <v>451</v>
      </c>
      <c r="E476" s="71">
        <v>10500000</v>
      </c>
      <c r="F476" s="32"/>
      <c r="G476" s="15">
        <f t="shared" si="151"/>
        <v>0</v>
      </c>
      <c r="H476" s="21">
        <f t="shared" si="148"/>
        <v>0</v>
      </c>
      <c r="I476" s="15">
        <f t="shared" si="149"/>
        <v>10500000</v>
      </c>
      <c r="J476" s="21">
        <f t="shared" si="150"/>
        <v>1</v>
      </c>
      <c r="K476" s="71">
        <v>10500000</v>
      </c>
    </row>
    <row r="477" spans="1:11" s="7" customFormat="1" x14ac:dyDescent="0.25">
      <c r="A477" s="12">
        <v>6</v>
      </c>
      <c r="B477" s="57" t="s">
        <v>588</v>
      </c>
      <c r="C477" s="112">
        <v>1</v>
      </c>
      <c r="D477" s="69" t="s">
        <v>502</v>
      </c>
      <c r="E477" s="71">
        <v>3000000</v>
      </c>
      <c r="F477" s="32"/>
      <c r="G477" s="15">
        <f t="shared" si="151"/>
        <v>0</v>
      </c>
      <c r="H477" s="21">
        <f t="shared" si="148"/>
        <v>0</v>
      </c>
      <c r="I477" s="15">
        <f t="shared" si="149"/>
        <v>3000000</v>
      </c>
      <c r="J477" s="21">
        <f t="shared" si="150"/>
        <v>1</v>
      </c>
      <c r="K477" s="71">
        <v>3000000</v>
      </c>
    </row>
    <row r="478" spans="1:11" s="7" customFormat="1" x14ac:dyDescent="0.25">
      <c r="A478" s="12">
        <v>7</v>
      </c>
      <c r="B478" s="57" t="s">
        <v>589</v>
      </c>
      <c r="C478" s="112">
        <v>1</v>
      </c>
      <c r="D478" s="69" t="s">
        <v>502</v>
      </c>
      <c r="E478" s="71">
        <v>2000000</v>
      </c>
      <c r="F478" s="32"/>
      <c r="G478" s="15">
        <f t="shared" si="151"/>
        <v>0</v>
      </c>
      <c r="H478" s="21">
        <f t="shared" si="148"/>
        <v>0</v>
      </c>
      <c r="I478" s="15">
        <f t="shared" si="149"/>
        <v>2000000</v>
      </c>
      <c r="J478" s="21">
        <f t="shared" si="150"/>
        <v>1</v>
      </c>
      <c r="K478" s="71">
        <v>2000000</v>
      </c>
    </row>
    <row r="479" spans="1:11" s="7" customFormat="1" x14ac:dyDescent="0.25">
      <c r="A479" s="12">
        <v>8</v>
      </c>
      <c r="B479" s="78" t="s">
        <v>590</v>
      </c>
      <c r="C479" s="111">
        <v>4</v>
      </c>
      <c r="D479" s="69" t="s">
        <v>451</v>
      </c>
      <c r="E479" s="71">
        <v>1000000</v>
      </c>
      <c r="F479" s="32"/>
      <c r="G479" s="15">
        <f t="shared" si="151"/>
        <v>0</v>
      </c>
      <c r="H479" s="21">
        <f t="shared" si="148"/>
        <v>0</v>
      </c>
      <c r="I479" s="15">
        <f t="shared" si="149"/>
        <v>1000000</v>
      </c>
      <c r="J479" s="21">
        <f t="shared" si="150"/>
        <v>1</v>
      </c>
      <c r="K479" s="71">
        <v>1000000</v>
      </c>
    </row>
    <row r="480" spans="1:11" s="7" customFormat="1" ht="30" x14ac:dyDescent="0.25">
      <c r="A480" s="12">
        <v>9</v>
      </c>
      <c r="B480" s="55" t="s">
        <v>591</v>
      </c>
      <c r="C480" s="112">
        <v>1</v>
      </c>
      <c r="D480" s="69" t="s">
        <v>523</v>
      </c>
      <c r="E480" s="71">
        <v>850000</v>
      </c>
      <c r="F480" s="32"/>
      <c r="G480" s="15">
        <f t="shared" si="151"/>
        <v>0</v>
      </c>
      <c r="H480" s="21">
        <f t="shared" si="148"/>
        <v>0</v>
      </c>
      <c r="I480" s="15">
        <f t="shared" si="149"/>
        <v>850000</v>
      </c>
      <c r="J480" s="21">
        <f t="shared" si="150"/>
        <v>1</v>
      </c>
      <c r="K480" s="71">
        <v>850000</v>
      </c>
    </row>
    <row r="481" spans="1:11" s="7" customFormat="1" ht="30" x14ac:dyDescent="0.25">
      <c r="A481" s="12">
        <v>10</v>
      </c>
      <c r="B481" s="55" t="s">
        <v>592</v>
      </c>
      <c r="C481" s="112">
        <v>5</v>
      </c>
      <c r="D481" s="69" t="s">
        <v>394</v>
      </c>
      <c r="E481" s="71">
        <v>3000000</v>
      </c>
      <c r="F481" s="32"/>
      <c r="G481" s="15">
        <f t="shared" si="151"/>
        <v>0</v>
      </c>
      <c r="H481" s="21">
        <f t="shared" si="148"/>
        <v>0</v>
      </c>
      <c r="I481" s="15">
        <f t="shared" si="149"/>
        <v>3000000</v>
      </c>
      <c r="J481" s="21">
        <f t="shared" si="150"/>
        <v>1</v>
      </c>
      <c r="K481" s="71">
        <v>3000000</v>
      </c>
    </row>
    <row r="482" spans="1:11" s="7" customFormat="1" ht="16.5" x14ac:dyDescent="0.25">
      <c r="A482" s="12">
        <v>11</v>
      </c>
      <c r="B482" s="40"/>
      <c r="C482" s="14"/>
      <c r="D482" s="14"/>
      <c r="E482" s="15"/>
      <c r="F482" s="32"/>
      <c r="G482" s="15"/>
      <c r="H482" s="21"/>
      <c r="I482" s="15"/>
      <c r="J482" s="21"/>
      <c r="K482" s="25"/>
    </row>
    <row r="483" spans="1:11" s="7" customFormat="1" ht="16.5" x14ac:dyDescent="0.25">
      <c r="A483" s="12">
        <v>12</v>
      </c>
      <c r="B483" s="41"/>
      <c r="C483" s="14"/>
      <c r="D483" s="14"/>
      <c r="E483" s="15"/>
      <c r="F483" s="32"/>
      <c r="G483" s="15"/>
      <c r="H483" s="21"/>
      <c r="I483" s="15"/>
      <c r="J483" s="21"/>
      <c r="K483" s="25"/>
    </row>
    <row r="484" spans="1:11" s="7" customFormat="1" x14ac:dyDescent="0.25">
      <c r="A484" s="12"/>
      <c r="B484" s="13"/>
      <c r="C484" s="14"/>
      <c r="D484" s="14"/>
      <c r="E484" s="15"/>
      <c r="F484" s="32"/>
      <c r="G484" s="15"/>
      <c r="H484" s="21"/>
      <c r="I484" s="15"/>
      <c r="J484" s="21"/>
      <c r="K484" s="25"/>
    </row>
    <row r="485" spans="1:11" s="7" customFormat="1" ht="30" x14ac:dyDescent="0.25">
      <c r="A485" s="12">
        <v>38</v>
      </c>
      <c r="B485" s="13" t="s">
        <v>19</v>
      </c>
      <c r="C485" s="14"/>
      <c r="D485" s="14"/>
      <c r="E485" s="15">
        <f>SUM(E486:E492)</f>
        <v>45000000</v>
      </c>
      <c r="F485" s="32"/>
      <c r="G485" s="15">
        <f>SUM(G486:G492)</f>
        <v>0</v>
      </c>
      <c r="H485" s="21">
        <f t="shared" ref="H485:H492" si="152">G485/E485*100%</f>
        <v>0</v>
      </c>
      <c r="I485" s="15">
        <f t="shared" ref="I485:I492" si="153">E485-G485</f>
        <v>45000000</v>
      </c>
      <c r="J485" s="21">
        <f t="shared" ref="J485:J492" si="154">100%-H485</f>
        <v>1</v>
      </c>
      <c r="K485" s="15">
        <f>SUM(K486:K492)</f>
        <v>45000000</v>
      </c>
    </row>
    <row r="486" spans="1:11" s="7" customFormat="1" x14ac:dyDescent="0.25">
      <c r="A486" s="12">
        <v>1</v>
      </c>
      <c r="B486" s="43" t="s">
        <v>236</v>
      </c>
      <c r="C486" s="45">
        <v>1</v>
      </c>
      <c r="D486" s="45" t="s">
        <v>26</v>
      </c>
      <c r="E486" s="37">
        <v>1000000</v>
      </c>
      <c r="F486" s="32"/>
      <c r="G486" s="15">
        <f t="shared" ref="G486:G492" si="155">SUM(G487:G495)</f>
        <v>0</v>
      </c>
      <c r="H486" s="21">
        <f t="shared" si="152"/>
        <v>0</v>
      </c>
      <c r="I486" s="15">
        <f t="shared" si="153"/>
        <v>1000000</v>
      </c>
      <c r="J486" s="21">
        <f t="shared" si="154"/>
        <v>1</v>
      </c>
      <c r="K486" s="37">
        <v>1000000</v>
      </c>
    </row>
    <row r="487" spans="1:11" s="7" customFormat="1" x14ac:dyDescent="0.25">
      <c r="A487" s="12">
        <v>2</v>
      </c>
      <c r="B487" s="43" t="s">
        <v>237</v>
      </c>
      <c r="C487" s="45">
        <v>24</v>
      </c>
      <c r="D487" s="45" t="s">
        <v>26</v>
      </c>
      <c r="E487" s="37">
        <v>6000000</v>
      </c>
      <c r="F487" s="32"/>
      <c r="G487" s="15">
        <f t="shared" si="155"/>
        <v>0</v>
      </c>
      <c r="H487" s="21">
        <f t="shared" si="152"/>
        <v>0</v>
      </c>
      <c r="I487" s="15">
        <f t="shared" si="153"/>
        <v>6000000</v>
      </c>
      <c r="J487" s="21">
        <f t="shared" si="154"/>
        <v>1</v>
      </c>
      <c r="K487" s="37">
        <v>6000000</v>
      </c>
    </row>
    <row r="488" spans="1:11" s="7" customFormat="1" x14ac:dyDescent="0.25">
      <c r="A488" s="12">
        <v>3</v>
      </c>
      <c r="B488" s="43" t="s">
        <v>241</v>
      </c>
      <c r="C488" s="45">
        <v>1</v>
      </c>
      <c r="D488" s="45" t="s">
        <v>26</v>
      </c>
      <c r="E488" s="37">
        <v>675000</v>
      </c>
      <c r="F488" s="32"/>
      <c r="G488" s="15">
        <f t="shared" si="155"/>
        <v>0</v>
      </c>
      <c r="H488" s="21">
        <f t="shared" si="152"/>
        <v>0</v>
      </c>
      <c r="I488" s="15">
        <f t="shared" si="153"/>
        <v>675000</v>
      </c>
      <c r="J488" s="21">
        <f t="shared" si="154"/>
        <v>1</v>
      </c>
      <c r="K488" s="37">
        <v>675000</v>
      </c>
    </row>
    <row r="489" spans="1:11" s="7" customFormat="1" x14ac:dyDescent="0.25">
      <c r="A489" s="12">
        <v>4</v>
      </c>
      <c r="B489" s="43" t="s">
        <v>242</v>
      </c>
      <c r="C489" s="45">
        <v>1</v>
      </c>
      <c r="D489" s="45" t="s">
        <v>26</v>
      </c>
      <c r="E489" s="37">
        <v>19325000</v>
      </c>
      <c r="F489" s="32"/>
      <c r="G489" s="15">
        <f t="shared" si="155"/>
        <v>0</v>
      </c>
      <c r="H489" s="21">
        <f t="shared" si="152"/>
        <v>0</v>
      </c>
      <c r="I489" s="15">
        <f t="shared" si="153"/>
        <v>19325000</v>
      </c>
      <c r="J489" s="21">
        <f t="shared" si="154"/>
        <v>1</v>
      </c>
      <c r="K489" s="37">
        <v>19325000</v>
      </c>
    </row>
    <row r="490" spans="1:11" s="7" customFormat="1" x14ac:dyDescent="0.25">
      <c r="A490" s="12">
        <v>5</v>
      </c>
      <c r="B490" s="43" t="s">
        <v>240</v>
      </c>
      <c r="C490" s="45">
        <v>1</v>
      </c>
      <c r="D490" s="45" t="s">
        <v>26</v>
      </c>
      <c r="E490" s="37">
        <v>3000000</v>
      </c>
      <c r="F490" s="32"/>
      <c r="G490" s="15">
        <f t="shared" si="155"/>
        <v>0</v>
      </c>
      <c r="H490" s="21">
        <f t="shared" si="152"/>
        <v>0</v>
      </c>
      <c r="I490" s="15">
        <f t="shared" si="153"/>
        <v>3000000</v>
      </c>
      <c r="J490" s="21">
        <f t="shared" si="154"/>
        <v>1</v>
      </c>
      <c r="K490" s="37">
        <v>3000000</v>
      </c>
    </row>
    <row r="491" spans="1:11" s="7" customFormat="1" x14ac:dyDescent="0.25">
      <c r="A491" s="12">
        <v>6</v>
      </c>
      <c r="B491" s="43" t="s">
        <v>239</v>
      </c>
      <c r="C491" s="45">
        <v>1</v>
      </c>
      <c r="D491" s="45" t="s">
        <v>26</v>
      </c>
      <c r="E491" s="37">
        <v>12000000</v>
      </c>
      <c r="F491" s="32"/>
      <c r="G491" s="15">
        <f t="shared" si="155"/>
        <v>0</v>
      </c>
      <c r="H491" s="21">
        <f t="shared" si="152"/>
        <v>0</v>
      </c>
      <c r="I491" s="15">
        <f t="shared" si="153"/>
        <v>12000000</v>
      </c>
      <c r="J491" s="21">
        <f t="shared" si="154"/>
        <v>1</v>
      </c>
      <c r="K491" s="37">
        <v>12000000</v>
      </c>
    </row>
    <row r="492" spans="1:11" s="7" customFormat="1" x14ac:dyDescent="0.25">
      <c r="A492" s="12">
        <v>7</v>
      </c>
      <c r="B492" s="43" t="s">
        <v>238</v>
      </c>
      <c r="C492" s="45">
        <v>1</v>
      </c>
      <c r="D492" s="45" t="s">
        <v>26</v>
      </c>
      <c r="E492" s="37">
        <v>3000000</v>
      </c>
      <c r="F492" s="32"/>
      <c r="G492" s="15">
        <f t="shared" si="155"/>
        <v>0</v>
      </c>
      <c r="H492" s="21">
        <f t="shared" si="152"/>
        <v>0</v>
      </c>
      <c r="I492" s="15">
        <f t="shared" si="153"/>
        <v>3000000</v>
      </c>
      <c r="J492" s="21">
        <f t="shared" si="154"/>
        <v>1</v>
      </c>
      <c r="K492" s="37">
        <v>3000000</v>
      </c>
    </row>
    <row r="493" spans="1:11" s="7" customFormat="1" x14ac:dyDescent="0.25">
      <c r="A493" s="12"/>
      <c r="B493" s="13"/>
      <c r="C493" s="14"/>
      <c r="D493" s="14"/>
      <c r="E493" s="15"/>
      <c r="F493" s="32"/>
      <c r="G493" s="15"/>
      <c r="H493" s="21"/>
      <c r="I493" s="15"/>
      <c r="J493" s="21"/>
      <c r="K493" s="25"/>
    </row>
    <row r="494" spans="1:11" s="7" customFormat="1" ht="30" x14ac:dyDescent="0.25">
      <c r="A494" s="12">
        <v>39</v>
      </c>
      <c r="B494" s="13" t="s">
        <v>20</v>
      </c>
      <c r="C494" s="39"/>
      <c r="D494" s="14"/>
      <c r="E494" s="15">
        <f>SUM(E495:E505)</f>
        <v>30000000</v>
      </c>
      <c r="F494" s="32"/>
      <c r="G494" s="15">
        <f>SUM(G495:G505)</f>
        <v>0</v>
      </c>
      <c r="H494" s="21">
        <f t="shared" ref="H494:H505" si="156">G494/E494*100%</f>
        <v>0</v>
      </c>
      <c r="I494" s="15">
        <f t="shared" ref="I494:I505" si="157">E494-G494</f>
        <v>30000000</v>
      </c>
      <c r="J494" s="21">
        <f t="shared" ref="J494:J505" si="158">100%-H494</f>
        <v>1</v>
      </c>
      <c r="K494" s="15">
        <f>SUM(K495:K505)</f>
        <v>30000000</v>
      </c>
    </row>
    <row r="495" spans="1:11" s="7" customFormat="1" x14ac:dyDescent="0.25">
      <c r="A495" s="12">
        <v>1</v>
      </c>
      <c r="B495" s="90" t="s">
        <v>594</v>
      </c>
      <c r="C495" s="118">
        <v>1</v>
      </c>
      <c r="D495" s="75" t="s">
        <v>26</v>
      </c>
      <c r="E495" s="70">
        <v>1000000</v>
      </c>
      <c r="F495" s="32"/>
      <c r="G495" s="15">
        <f t="shared" ref="G495:G505" si="159">SUM(G496:G504)</f>
        <v>0</v>
      </c>
      <c r="H495" s="21">
        <f t="shared" si="156"/>
        <v>0</v>
      </c>
      <c r="I495" s="15">
        <f t="shared" si="157"/>
        <v>1000000</v>
      </c>
      <c r="J495" s="21">
        <f t="shared" si="158"/>
        <v>1</v>
      </c>
      <c r="K495" s="70">
        <v>1000000</v>
      </c>
    </row>
    <row r="496" spans="1:11" s="7" customFormat="1" ht="30" x14ac:dyDescent="0.25">
      <c r="A496" s="12">
        <v>2</v>
      </c>
      <c r="B496" s="52" t="s">
        <v>595</v>
      </c>
      <c r="C496" s="111">
        <v>1</v>
      </c>
      <c r="D496" s="69" t="s">
        <v>502</v>
      </c>
      <c r="E496" s="71">
        <v>6000000</v>
      </c>
      <c r="F496" s="32"/>
      <c r="G496" s="15">
        <f t="shared" si="159"/>
        <v>0</v>
      </c>
      <c r="H496" s="21">
        <f t="shared" si="156"/>
        <v>0</v>
      </c>
      <c r="I496" s="15">
        <f t="shared" si="157"/>
        <v>6000000</v>
      </c>
      <c r="J496" s="21">
        <f t="shared" si="158"/>
        <v>1</v>
      </c>
      <c r="K496" s="71">
        <v>6000000</v>
      </c>
    </row>
    <row r="497" spans="1:11" s="7" customFormat="1" ht="30" x14ac:dyDescent="0.25">
      <c r="A497" s="12">
        <v>3</v>
      </c>
      <c r="B497" s="78" t="s">
        <v>596</v>
      </c>
      <c r="C497" s="112">
        <v>1</v>
      </c>
      <c r="D497" s="69" t="s">
        <v>523</v>
      </c>
      <c r="E497" s="71">
        <v>1150000</v>
      </c>
      <c r="F497" s="32"/>
      <c r="G497" s="15">
        <f t="shared" si="159"/>
        <v>0</v>
      </c>
      <c r="H497" s="21">
        <f t="shared" si="156"/>
        <v>0</v>
      </c>
      <c r="I497" s="15">
        <f t="shared" si="157"/>
        <v>1150000</v>
      </c>
      <c r="J497" s="21">
        <f t="shared" si="158"/>
        <v>1</v>
      </c>
      <c r="K497" s="71">
        <v>1150000</v>
      </c>
    </row>
    <row r="498" spans="1:11" s="7" customFormat="1" x14ac:dyDescent="0.25">
      <c r="A498" s="12">
        <v>4</v>
      </c>
      <c r="B498" s="78" t="s">
        <v>597</v>
      </c>
      <c r="C498" s="112">
        <v>1</v>
      </c>
      <c r="D498" s="69" t="s">
        <v>502</v>
      </c>
      <c r="E498" s="71">
        <v>600000</v>
      </c>
      <c r="F498" s="32"/>
      <c r="G498" s="15">
        <f t="shared" si="159"/>
        <v>0</v>
      </c>
      <c r="H498" s="21">
        <f t="shared" si="156"/>
        <v>0</v>
      </c>
      <c r="I498" s="15">
        <f t="shared" si="157"/>
        <v>600000</v>
      </c>
      <c r="J498" s="21">
        <f t="shared" si="158"/>
        <v>1</v>
      </c>
      <c r="K498" s="71">
        <v>600000</v>
      </c>
    </row>
    <row r="499" spans="1:11" s="7" customFormat="1" ht="30" x14ac:dyDescent="0.25">
      <c r="A499" s="12">
        <v>5</v>
      </c>
      <c r="B499" s="55" t="s">
        <v>598</v>
      </c>
      <c r="C499" s="112">
        <v>1</v>
      </c>
      <c r="D499" s="69" t="s">
        <v>523</v>
      </c>
      <c r="E499" s="71">
        <v>2000000</v>
      </c>
      <c r="F499" s="32"/>
      <c r="G499" s="15">
        <f t="shared" si="159"/>
        <v>0</v>
      </c>
      <c r="H499" s="21">
        <f t="shared" si="156"/>
        <v>0</v>
      </c>
      <c r="I499" s="15">
        <f t="shared" si="157"/>
        <v>2000000</v>
      </c>
      <c r="J499" s="21">
        <f t="shared" si="158"/>
        <v>1</v>
      </c>
      <c r="K499" s="71">
        <v>2000000</v>
      </c>
    </row>
    <row r="500" spans="1:11" s="7" customFormat="1" x14ac:dyDescent="0.25">
      <c r="A500" s="12">
        <v>6</v>
      </c>
      <c r="B500" s="78" t="s">
        <v>599</v>
      </c>
      <c r="C500" s="111">
        <v>17</v>
      </c>
      <c r="D500" s="69" t="s">
        <v>395</v>
      </c>
      <c r="E500" s="71">
        <v>7140000</v>
      </c>
      <c r="F500" s="32"/>
      <c r="G500" s="15">
        <f t="shared" si="159"/>
        <v>0</v>
      </c>
      <c r="H500" s="21">
        <f t="shared" si="156"/>
        <v>0</v>
      </c>
      <c r="I500" s="15">
        <f t="shared" si="157"/>
        <v>7140000</v>
      </c>
      <c r="J500" s="21">
        <f t="shared" si="158"/>
        <v>1</v>
      </c>
      <c r="K500" s="71">
        <v>7140000</v>
      </c>
    </row>
    <row r="501" spans="1:11" s="7" customFormat="1" x14ac:dyDescent="0.25">
      <c r="A501" s="12">
        <v>7</v>
      </c>
      <c r="B501" s="57" t="s">
        <v>600</v>
      </c>
      <c r="C501" s="111">
        <v>1</v>
      </c>
      <c r="D501" s="69" t="s">
        <v>396</v>
      </c>
      <c r="E501" s="71">
        <v>3000000</v>
      </c>
      <c r="F501" s="32"/>
      <c r="G501" s="15">
        <f t="shared" si="159"/>
        <v>0</v>
      </c>
      <c r="H501" s="21">
        <f t="shared" si="156"/>
        <v>0</v>
      </c>
      <c r="I501" s="15">
        <f t="shared" si="157"/>
        <v>3000000</v>
      </c>
      <c r="J501" s="21">
        <f t="shared" si="158"/>
        <v>1</v>
      </c>
      <c r="K501" s="71">
        <v>3000000</v>
      </c>
    </row>
    <row r="502" spans="1:11" s="7" customFormat="1" x14ac:dyDescent="0.25">
      <c r="A502" s="12">
        <v>8</v>
      </c>
      <c r="B502" s="57" t="s">
        <v>601</v>
      </c>
      <c r="C502" s="111">
        <v>1</v>
      </c>
      <c r="D502" s="69" t="s">
        <v>396</v>
      </c>
      <c r="E502" s="71">
        <v>2000000</v>
      </c>
      <c r="F502" s="32"/>
      <c r="G502" s="15">
        <f t="shared" si="159"/>
        <v>0</v>
      </c>
      <c r="H502" s="21">
        <f t="shared" si="156"/>
        <v>0</v>
      </c>
      <c r="I502" s="15">
        <f t="shared" si="157"/>
        <v>2000000</v>
      </c>
      <c r="J502" s="21">
        <f t="shared" si="158"/>
        <v>1</v>
      </c>
      <c r="K502" s="71">
        <v>2000000</v>
      </c>
    </row>
    <row r="503" spans="1:11" s="7" customFormat="1" x14ac:dyDescent="0.25">
      <c r="A503" s="12">
        <v>9</v>
      </c>
      <c r="B503" s="78" t="s">
        <v>602</v>
      </c>
      <c r="C503" s="111">
        <v>10</v>
      </c>
      <c r="D503" s="69" t="s">
        <v>451</v>
      </c>
      <c r="E503" s="71">
        <v>2500000</v>
      </c>
      <c r="F503" s="32"/>
      <c r="G503" s="15">
        <f t="shared" si="159"/>
        <v>0</v>
      </c>
      <c r="H503" s="21">
        <f t="shared" si="156"/>
        <v>0</v>
      </c>
      <c r="I503" s="15">
        <f t="shared" si="157"/>
        <v>2500000</v>
      </c>
      <c r="J503" s="21">
        <f t="shared" si="158"/>
        <v>1</v>
      </c>
      <c r="K503" s="71">
        <v>2500000</v>
      </c>
    </row>
    <row r="504" spans="1:11" s="7" customFormat="1" ht="30" x14ac:dyDescent="0.25">
      <c r="A504" s="12">
        <v>10</v>
      </c>
      <c r="B504" s="55" t="s">
        <v>603</v>
      </c>
      <c r="C504" s="112">
        <v>5</v>
      </c>
      <c r="D504" s="69" t="s">
        <v>397</v>
      </c>
      <c r="E504" s="71">
        <v>3000000</v>
      </c>
      <c r="F504" s="32"/>
      <c r="G504" s="15">
        <f t="shared" si="159"/>
        <v>0</v>
      </c>
      <c r="H504" s="21">
        <f t="shared" si="156"/>
        <v>0</v>
      </c>
      <c r="I504" s="15">
        <f t="shared" si="157"/>
        <v>3000000</v>
      </c>
      <c r="J504" s="21">
        <f t="shared" si="158"/>
        <v>1</v>
      </c>
      <c r="K504" s="71">
        <v>3000000</v>
      </c>
    </row>
    <row r="505" spans="1:11" s="7" customFormat="1" ht="30" x14ac:dyDescent="0.25">
      <c r="A505" s="12">
        <v>11</v>
      </c>
      <c r="B505" s="55" t="s">
        <v>604</v>
      </c>
      <c r="C505" s="112">
        <v>1</v>
      </c>
      <c r="D505" s="69" t="s">
        <v>523</v>
      </c>
      <c r="E505" s="71">
        <v>1610000</v>
      </c>
      <c r="F505" s="32"/>
      <c r="G505" s="15">
        <f t="shared" si="159"/>
        <v>0</v>
      </c>
      <c r="H505" s="21">
        <f t="shared" si="156"/>
        <v>0</v>
      </c>
      <c r="I505" s="15">
        <f t="shared" si="157"/>
        <v>1610000</v>
      </c>
      <c r="J505" s="21">
        <f t="shared" si="158"/>
        <v>1</v>
      </c>
      <c r="K505" s="71">
        <v>1610000</v>
      </c>
    </row>
    <row r="506" spans="1:11" s="7" customFormat="1" ht="16.5" x14ac:dyDescent="0.25">
      <c r="A506" s="12">
        <v>12</v>
      </c>
      <c r="B506" s="41"/>
      <c r="C506" s="14"/>
      <c r="D506" s="14"/>
      <c r="E506" s="15"/>
      <c r="F506" s="32"/>
      <c r="G506" s="15"/>
      <c r="H506" s="21"/>
      <c r="I506" s="15"/>
      <c r="J506" s="21"/>
      <c r="K506" s="25"/>
    </row>
    <row r="507" spans="1:11" s="7" customFormat="1" x14ac:dyDescent="0.25">
      <c r="A507" s="12"/>
      <c r="B507" s="13"/>
      <c r="C507" s="14"/>
      <c r="D507" s="14"/>
      <c r="E507" s="15"/>
      <c r="F507" s="32"/>
      <c r="G507" s="15"/>
      <c r="H507" s="21"/>
      <c r="I507" s="15"/>
      <c r="J507" s="21"/>
      <c r="K507" s="25"/>
    </row>
    <row r="508" spans="1:11" s="7" customFormat="1" ht="30" x14ac:dyDescent="0.25">
      <c r="A508" s="12">
        <v>40</v>
      </c>
      <c r="B508" s="13" t="s">
        <v>19</v>
      </c>
      <c r="C508" s="14"/>
      <c r="D508" s="14"/>
      <c r="E508" s="15">
        <f>SUM(E509:E517)</f>
        <v>45000000</v>
      </c>
      <c r="F508" s="32"/>
      <c r="G508" s="15">
        <f>SUM(G509:G517)</f>
        <v>0</v>
      </c>
      <c r="H508" s="21">
        <f t="shared" ref="H508:H517" si="160">G508/E508*100%</f>
        <v>0</v>
      </c>
      <c r="I508" s="15">
        <f t="shared" ref="I508:I517" si="161">E508-G508</f>
        <v>45000000</v>
      </c>
      <c r="J508" s="21">
        <f t="shared" ref="J508:J517" si="162">100%-H508</f>
        <v>1</v>
      </c>
      <c r="K508" s="15">
        <f>SUM(K509:K517)</f>
        <v>45000000</v>
      </c>
    </row>
    <row r="509" spans="1:11" s="7" customFormat="1" x14ac:dyDescent="0.25">
      <c r="A509" s="12">
        <v>1</v>
      </c>
      <c r="B509" s="43" t="s">
        <v>243</v>
      </c>
      <c r="C509" s="45">
        <v>1</v>
      </c>
      <c r="D509" s="45" t="s">
        <v>26</v>
      </c>
      <c r="E509" s="37">
        <v>1000000</v>
      </c>
      <c r="F509" s="32"/>
      <c r="G509" s="15">
        <f t="shared" ref="G509:G517" si="163">SUM(G510:G518)</f>
        <v>0</v>
      </c>
      <c r="H509" s="21">
        <f t="shared" si="160"/>
        <v>0</v>
      </c>
      <c r="I509" s="15">
        <f t="shared" si="161"/>
        <v>1000000</v>
      </c>
      <c r="J509" s="21">
        <f t="shared" si="162"/>
        <v>1</v>
      </c>
      <c r="K509" s="37">
        <v>1000000</v>
      </c>
    </row>
    <row r="510" spans="1:11" s="7" customFormat="1" x14ac:dyDescent="0.25">
      <c r="A510" s="12">
        <v>2</v>
      </c>
      <c r="B510" s="43" t="s">
        <v>244</v>
      </c>
      <c r="C510" s="45">
        <v>24</v>
      </c>
      <c r="D510" s="45" t="s">
        <v>26</v>
      </c>
      <c r="E510" s="37">
        <v>6000000</v>
      </c>
      <c r="F510" s="32"/>
      <c r="G510" s="15">
        <f t="shared" si="163"/>
        <v>0</v>
      </c>
      <c r="H510" s="21">
        <f t="shared" si="160"/>
        <v>0</v>
      </c>
      <c r="I510" s="15">
        <f t="shared" si="161"/>
        <v>6000000</v>
      </c>
      <c r="J510" s="21">
        <f t="shared" si="162"/>
        <v>1</v>
      </c>
      <c r="K510" s="37">
        <v>6000000</v>
      </c>
    </row>
    <row r="511" spans="1:11" s="7" customFormat="1" x14ac:dyDescent="0.25">
      <c r="A511" s="12">
        <v>3</v>
      </c>
      <c r="B511" s="43" t="s">
        <v>245</v>
      </c>
      <c r="C511" s="45">
        <v>1</v>
      </c>
      <c r="D511" s="45" t="s">
        <v>26</v>
      </c>
      <c r="E511" s="37">
        <v>675000</v>
      </c>
      <c r="F511" s="32"/>
      <c r="G511" s="15">
        <f t="shared" si="163"/>
        <v>0</v>
      </c>
      <c r="H511" s="21">
        <f t="shared" si="160"/>
        <v>0</v>
      </c>
      <c r="I511" s="15">
        <f t="shared" si="161"/>
        <v>675000</v>
      </c>
      <c r="J511" s="21">
        <f t="shared" si="162"/>
        <v>1</v>
      </c>
      <c r="K511" s="37">
        <v>675000</v>
      </c>
    </row>
    <row r="512" spans="1:11" s="7" customFormat="1" x14ac:dyDescent="0.25">
      <c r="A512" s="12">
        <v>4</v>
      </c>
      <c r="B512" s="43" t="s">
        <v>246</v>
      </c>
      <c r="C512" s="45">
        <v>4</v>
      </c>
      <c r="D512" s="45" t="s">
        <v>144</v>
      </c>
      <c r="E512" s="37">
        <v>1000000</v>
      </c>
      <c r="F512" s="32"/>
      <c r="G512" s="15">
        <f t="shared" si="163"/>
        <v>0</v>
      </c>
      <c r="H512" s="21">
        <f t="shared" si="160"/>
        <v>0</v>
      </c>
      <c r="I512" s="15">
        <f t="shared" si="161"/>
        <v>1000000</v>
      </c>
      <c r="J512" s="21">
        <f t="shared" si="162"/>
        <v>1</v>
      </c>
      <c r="K512" s="37">
        <v>1000000</v>
      </c>
    </row>
    <row r="513" spans="1:11" s="7" customFormat="1" x14ac:dyDescent="0.25">
      <c r="A513" s="12">
        <v>5</v>
      </c>
      <c r="B513" s="43" t="s">
        <v>247</v>
      </c>
      <c r="C513" s="45">
        <v>4</v>
      </c>
      <c r="D513" s="45" t="s">
        <v>144</v>
      </c>
      <c r="E513" s="37">
        <v>2600000</v>
      </c>
      <c r="F513" s="32"/>
      <c r="G513" s="15">
        <f t="shared" si="163"/>
        <v>0</v>
      </c>
      <c r="H513" s="21">
        <f t="shared" si="160"/>
        <v>0</v>
      </c>
      <c r="I513" s="15">
        <f t="shared" si="161"/>
        <v>2600000</v>
      </c>
      <c r="J513" s="21">
        <f t="shared" si="162"/>
        <v>1</v>
      </c>
      <c r="K513" s="37">
        <v>2600000</v>
      </c>
    </row>
    <row r="514" spans="1:11" s="7" customFormat="1" ht="30" x14ac:dyDescent="0.25">
      <c r="A514" s="12">
        <v>6</v>
      </c>
      <c r="B514" s="44" t="s">
        <v>248</v>
      </c>
      <c r="C514" s="45">
        <v>1</v>
      </c>
      <c r="D514" s="45" t="s">
        <v>26</v>
      </c>
      <c r="E514" s="37">
        <v>10000000</v>
      </c>
      <c r="F514" s="32"/>
      <c r="G514" s="15">
        <f t="shared" si="163"/>
        <v>0</v>
      </c>
      <c r="H514" s="21">
        <f t="shared" si="160"/>
        <v>0</v>
      </c>
      <c r="I514" s="15">
        <f t="shared" si="161"/>
        <v>10000000</v>
      </c>
      <c r="J514" s="21">
        <f t="shared" si="162"/>
        <v>1</v>
      </c>
      <c r="K514" s="37">
        <v>10000000</v>
      </c>
    </row>
    <row r="515" spans="1:11" s="7" customFormat="1" x14ac:dyDescent="0.25">
      <c r="A515" s="12">
        <v>7</v>
      </c>
      <c r="B515" s="43" t="s">
        <v>249</v>
      </c>
      <c r="C515" s="45">
        <v>20</v>
      </c>
      <c r="D515" s="45" t="s">
        <v>144</v>
      </c>
      <c r="E515" s="37">
        <v>3000000</v>
      </c>
      <c r="F515" s="32"/>
      <c r="G515" s="15">
        <f t="shared" si="163"/>
        <v>0</v>
      </c>
      <c r="H515" s="21">
        <f t="shared" si="160"/>
        <v>0</v>
      </c>
      <c r="I515" s="15">
        <f t="shared" si="161"/>
        <v>3000000</v>
      </c>
      <c r="J515" s="21">
        <f t="shared" si="162"/>
        <v>1</v>
      </c>
      <c r="K515" s="37">
        <v>3000000</v>
      </c>
    </row>
    <row r="516" spans="1:11" s="7" customFormat="1" x14ac:dyDescent="0.25">
      <c r="A516" s="12">
        <v>8</v>
      </c>
      <c r="B516" s="43" t="s">
        <v>250</v>
      </c>
      <c r="C516" s="45">
        <v>1</v>
      </c>
      <c r="D516" s="45" t="s">
        <v>26</v>
      </c>
      <c r="E516" s="37">
        <v>7000000</v>
      </c>
      <c r="F516" s="32"/>
      <c r="G516" s="15">
        <f t="shared" si="163"/>
        <v>0</v>
      </c>
      <c r="H516" s="21">
        <f t="shared" si="160"/>
        <v>0</v>
      </c>
      <c r="I516" s="15">
        <f t="shared" si="161"/>
        <v>7000000</v>
      </c>
      <c r="J516" s="21">
        <f t="shared" si="162"/>
        <v>1</v>
      </c>
      <c r="K516" s="37">
        <v>7000000</v>
      </c>
    </row>
    <row r="517" spans="1:11" s="7" customFormat="1" x14ac:dyDescent="0.25">
      <c r="A517" s="12">
        <v>9</v>
      </c>
      <c r="B517" s="43" t="s">
        <v>251</v>
      </c>
      <c r="C517" s="45">
        <v>1</v>
      </c>
      <c r="D517" s="45" t="s">
        <v>26</v>
      </c>
      <c r="E517" s="37">
        <v>13725000</v>
      </c>
      <c r="F517" s="32"/>
      <c r="G517" s="15">
        <f t="shared" si="163"/>
        <v>0</v>
      </c>
      <c r="H517" s="21">
        <f t="shared" si="160"/>
        <v>0</v>
      </c>
      <c r="I517" s="15">
        <f t="shared" si="161"/>
        <v>13725000</v>
      </c>
      <c r="J517" s="21">
        <f t="shared" si="162"/>
        <v>1</v>
      </c>
      <c r="K517" s="37">
        <v>13725000</v>
      </c>
    </row>
    <row r="518" spans="1:11" s="7" customFormat="1" x14ac:dyDescent="0.25">
      <c r="A518" s="12"/>
      <c r="B518" s="13"/>
      <c r="C518" s="14"/>
      <c r="D518" s="14"/>
      <c r="E518" s="15"/>
      <c r="F518" s="32"/>
      <c r="G518" s="15"/>
      <c r="H518" s="21"/>
      <c r="I518" s="15"/>
      <c r="J518" s="21"/>
      <c r="K518" s="25"/>
    </row>
    <row r="519" spans="1:11" s="7" customFormat="1" ht="30" x14ac:dyDescent="0.25">
      <c r="A519" s="12">
        <v>41</v>
      </c>
      <c r="B519" s="13" t="s">
        <v>20</v>
      </c>
      <c r="C519" s="39"/>
      <c r="D519" s="14"/>
      <c r="E519" s="15">
        <f>SUM(E520:E530)</f>
        <v>30000000</v>
      </c>
      <c r="F519" s="32"/>
      <c r="G519" s="15">
        <f>SUM(G520:G530)</f>
        <v>0</v>
      </c>
      <c r="H519" s="21">
        <f t="shared" ref="H519:H530" si="164">G519/E519*100%</f>
        <v>0</v>
      </c>
      <c r="I519" s="15">
        <f t="shared" ref="I519:I530" si="165">E519-G519</f>
        <v>30000000</v>
      </c>
      <c r="J519" s="21">
        <f t="shared" ref="J519:J530" si="166">100%-H519</f>
        <v>1</v>
      </c>
      <c r="K519" s="15">
        <f>SUM(K520:K530)</f>
        <v>30000000</v>
      </c>
    </row>
    <row r="520" spans="1:11" s="7" customFormat="1" x14ac:dyDescent="0.25">
      <c r="A520" s="12">
        <v>1</v>
      </c>
      <c r="B520" s="104" t="s">
        <v>605</v>
      </c>
      <c r="C520" s="107">
        <v>1</v>
      </c>
      <c r="D520" s="62" t="s">
        <v>523</v>
      </c>
      <c r="E520" s="63">
        <v>600000</v>
      </c>
      <c r="F520" s="32"/>
      <c r="G520" s="15">
        <f t="shared" ref="G520:G530" si="167">SUM(G521:G529)</f>
        <v>0</v>
      </c>
      <c r="H520" s="21">
        <f t="shared" si="164"/>
        <v>0</v>
      </c>
      <c r="I520" s="15">
        <f t="shared" si="165"/>
        <v>600000</v>
      </c>
      <c r="J520" s="21">
        <f t="shared" si="166"/>
        <v>1</v>
      </c>
      <c r="K520" s="63">
        <v>600000</v>
      </c>
    </row>
    <row r="521" spans="1:11" s="7" customFormat="1" ht="30" x14ac:dyDescent="0.25">
      <c r="A521" s="12">
        <v>2</v>
      </c>
      <c r="B521" s="102" t="s">
        <v>606</v>
      </c>
      <c r="C521" s="108">
        <v>1</v>
      </c>
      <c r="D521" s="69" t="s">
        <v>523</v>
      </c>
      <c r="E521" s="71">
        <v>6000000</v>
      </c>
      <c r="F521" s="32"/>
      <c r="G521" s="15">
        <f t="shared" si="167"/>
        <v>0</v>
      </c>
      <c r="H521" s="21">
        <f t="shared" si="164"/>
        <v>0</v>
      </c>
      <c r="I521" s="15">
        <f t="shared" si="165"/>
        <v>6000000</v>
      </c>
      <c r="J521" s="21">
        <f t="shared" si="166"/>
        <v>1</v>
      </c>
      <c r="K521" s="71">
        <v>6000000</v>
      </c>
    </row>
    <row r="522" spans="1:11" s="7" customFormat="1" ht="30" x14ac:dyDescent="0.25">
      <c r="A522" s="12">
        <v>3</v>
      </c>
      <c r="B522" s="102" t="s">
        <v>607</v>
      </c>
      <c r="C522" s="107">
        <v>1</v>
      </c>
      <c r="D522" s="62" t="s">
        <v>502</v>
      </c>
      <c r="E522" s="71">
        <v>2000000</v>
      </c>
      <c r="F522" s="32"/>
      <c r="G522" s="15">
        <f t="shared" si="167"/>
        <v>0</v>
      </c>
      <c r="H522" s="21">
        <f t="shared" si="164"/>
        <v>0</v>
      </c>
      <c r="I522" s="15">
        <f t="shared" si="165"/>
        <v>2000000</v>
      </c>
      <c r="J522" s="21">
        <f t="shared" si="166"/>
        <v>1</v>
      </c>
      <c r="K522" s="71">
        <v>2000000</v>
      </c>
    </row>
    <row r="523" spans="1:11" s="7" customFormat="1" x14ac:dyDescent="0.25">
      <c r="A523" s="12">
        <v>4</v>
      </c>
      <c r="B523" s="105" t="s">
        <v>794</v>
      </c>
      <c r="C523" s="109">
        <v>19</v>
      </c>
      <c r="D523" s="36" t="s">
        <v>502</v>
      </c>
      <c r="E523" s="71">
        <v>7980000</v>
      </c>
      <c r="F523" s="32"/>
      <c r="G523" s="15">
        <f t="shared" si="167"/>
        <v>0</v>
      </c>
      <c r="H523" s="21">
        <f t="shared" si="164"/>
        <v>0</v>
      </c>
      <c r="I523" s="15">
        <f t="shared" si="165"/>
        <v>7980000</v>
      </c>
      <c r="J523" s="21">
        <f t="shared" si="166"/>
        <v>1</v>
      </c>
      <c r="K523" s="71">
        <v>7980000</v>
      </c>
    </row>
    <row r="524" spans="1:11" s="7" customFormat="1" ht="30" x14ac:dyDescent="0.25">
      <c r="A524" s="12">
        <v>5</v>
      </c>
      <c r="B524" s="104" t="s">
        <v>795</v>
      </c>
      <c r="C524" s="110">
        <v>1</v>
      </c>
      <c r="D524" s="36" t="s">
        <v>26</v>
      </c>
      <c r="E524" s="71">
        <v>1570000</v>
      </c>
      <c r="F524" s="32"/>
      <c r="G524" s="15">
        <f t="shared" si="167"/>
        <v>0</v>
      </c>
      <c r="H524" s="21">
        <f t="shared" si="164"/>
        <v>0</v>
      </c>
      <c r="I524" s="15">
        <f t="shared" si="165"/>
        <v>1570000</v>
      </c>
      <c r="J524" s="21">
        <f t="shared" si="166"/>
        <v>1</v>
      </c>
      <c r="K524" s="71">
        <v>1570000</v>
      </c>
    </row>
    <row r="525" spans="1:11" s="7" customFormat="1" x14ac:dyDescent="0.25">
      <c r="A525" s="12">
        <v>6</v>
      </c>
      <c r="B525" s="105" t="s">
        <v>796</v>
      </c>
      <c r="C525" s="111">
        <v>12</v>
      </c>
      <c r="D525" s="36" t="s">
        <v>395</v>
      </c>
      <c r="E525" s="71">
        <v>3000000</v>
      </c>
      <c r="F525" s="32"/>
      <c r="G525" s="15">
        <f t="shared" si="167"/>
        <v>0</v>
      </c>
      <c r="H525" s="21">
        <f t="shared" si="164"/>
        <v>0</v>
      </c>
      <c r="I525" s="15">
        <f t="shared" si="165"/>
        <v>3000000</v>
      </c>
      <c r="J525" s="21">
        <f t="shared" si="166"/>
        <v>1</v>
      </c>
      <c r="K525" s="71">
        <v>3000000</v>
      </c>
    </row>
    <row r="526" spans="1:11" s="7" customFormat="1" x14ac:dyDescent="0.25">
      <c r="A526" s="12">
        <v>7</v>
      </c>
      <c r="B526" s="101" t="s">
        <v>797</v>
      </c>
      <c r="C526" s="112">
        <v>1</v>
      </c>
      <c r="D526" s="36" t="s">
        <v>502</v>
      </c>
      <c r="E526" s="71">
        <v>3000000</v>
      </c>
      <c r="F526" s="32"/>
      <c r="G526" s="15">
        <f t="shared" si="167"/>
        <v>0</v>
      </c>
      <c r="H526" s="21">
        <f t="shared" si="164"/>
        <v>0</v>
      </c>
      <c r="I526" s="15">
        <f t="shared" si="165"/>
        <v>3000000</v>
      </c>
      <c r="J526" s="21">
        <f t="shared" si="166"/>
        <v>1</v>
      </c>
      <c r="K526" s="71">
        <v>3000000</v>
      </c>
    </row>
    <row r="527" spans="1:11" s="7" customFormat="1" x14ac:dyDescent="0.25">
      <c r="A527" s="12">
        <v>8</v>
      </c>
      <c r="B527" s="101" t="s">
        <v>798</v>
      </c>
      <c r="C527" s="112">
        <v>1</v>
      </c>
      <c r="D527" s="36" t="s">
        <v>502</v>
      </c>
      <c r="E527" s="71">
        <v>2000000</v>
      </c>
      <c r="F527" s="32"/>
      <c r="G527" s="15">
        <f t="shared" si="167"/>
        <v>0</v>
      </c>
      <c r="H527" s="21">
        <f t="shared" si="164"/>
        <v>0</v>
      </c>
      <c r="I527" s="15">
        <f t="shared" si="165"/>
        <v>2000000</v>
      </c>
      <c r="J527" s="21">
        <f t="shared" si="166"/>
        <v>1</v>
      </c>
      <c r="K527" s="71">
        <v>2000000</v>
      </c>
    </row>
    <row r="528" spans="1:11" s="7" customFormat="1" ht="30" x14ac:dyDescent="0.25">
      <c r="A528" s="12">
        <v>9</v>
      </c>
      <c r="B528" s="102" t="s">
        <v>799</v>
      </c>
      <c r="C528" s="113">
        <v>1</v>
      </c>
      <c r="D528" s="36" t="s">
        <v>502</v>
      </c>
      <c r="E528" s="72">
        <v>1850000</v>
      </c>
      <c r="F528" s="32"/>
      <c r="G528" s="15">
        <f t="shared" si="167"/>
        <v>0</v>
      </c>
      <c r="H528" s="21">
        <f t="shared" si="164"/>
        <v>0</v>
      </c>
      <c r="I528" s="15">
        <f t="shared" si="165"/>
        <v>1850000</v>
      </c>
      <c r="J528" s="21">
        <f t="shared" si="166"/>
        <v>1</v>
      </c>
      <c r="K528" s="72">
        <v>1850000</v>
      </c>
    </row>
    <row r="529" spans="1:11" s="7" customFormat="1" ht="30" x14ac:dyDescent="0.25">
      <c r="A529" s="12">
        <v>10</v>
      </c>
      <c r="B529" s="98" t="s">
        <v>800</v>
      </c>
      <c r="C529" s="114">
        <v>1</v>
      </c>
      <c r="D529" s="36" t="s">
        <v>502</v>
      </c>
      <c r="E529" s="72">
        <v>1000000</v>
      </c>
      <c r="F529" s="32"/>
      <c r="G529" s="15">
        <f t="shared" si="167"/>
        <v>0</v>
      </c>
      <c r="H529" s="21">
        <f t="shared" si="164"/>
        <v>0</v>
      </c>
      <c r="I529" s="15">
        <f t="shared" si="165"/>
        <v>1000000</v>
      </c>
      <c r="J529" s="21">
        <f t="shared" si="166"/>
        <v>1</v>
      </c>
      <c r="K529" s="72">
        <v>1000000</v>
      </c>
    </row>
    <row r="530" spans="1:11" s="7" customFormat="1" x14ac:dyDescent="0.25">
      <c r="A530" s="12">
        <v>11</v>
      </c>
      <c r="B530" s="106" t="s">
        <v>801</v>
      </c>
      <c r="C530" s="114">
        <v>1</v>
      </c>
      <c r="D530" s="36" t="s">
        <v>502</v>
      </c>
      <c r="E530" s="72">
        <v>1000000</v>
      </c>
      <c r="F530" s="32"/>
      <c r="G530" s="15">
        <f t="shared" si="167"/>
        <v>0</v>
      </c>
      <c r="H530" s="21">
        <f t="shared" si="164"/>
        <v>0</v>
      </c>
      <c r="I530" s="15">
        <f t="shared" si="165"/>
        <v>1000000</v>
      </c>
      <c r="J530" s="21">
        <f t="shared" si="166"/>
        <v>1</v>
      </c>
      <c r="K530" s="72">
        <v>1000000</v>
      </c>
    </row>
    <row r="531" spans="1:11" s="7" customFormat="1" ht="16.5" x14ac:dyDescent="0.25">
      <c r="A531" s="12">
        <v>12</v>
      </c>
      <c r="B531" s="59"/>
      <c r="C531" s="14"/>
      <c r="D531" s="14"/>
      <c r="E531" s="15"/>
      <c r="F531" s="32"/>
      <c r="G531" s="15"/>
      <c r="H531" s="21"/>
      <c r="I531" s="15"/>
      <c r="J531" s="21"/>
      <c r="K531" s="25"/>
    </row>
    <row r="532" spans="1:11" s="7" customFormat="1" x14ac:dyDescent="0.25">
      <c r="A532" s="12"/>
      <c r="B532" s="13"/>
      <c r="C532" s="14"/>
      <c r="D532" s="14"/>
      <c r="E532" s="15"/>
      <c r="F532" s="32"/>
      <c r="G532" s="15"/>
      <c r="H532" s="21"/>
      <c r="I532" s="15"/>
      <c r="J532" s="21"/>
      <c r="K532" s="25"/>
    </row>
    <row r="533" spans="1:11" s="7" customFormat="1" ht="30" x14ac:dyDescent="0.25">
      <c r="A533" s="12">
        <v>42</v>
      </c>
      <c r="B533" s="13" t="s">
        <v>19</v>
      </c>
      <c r="C533" s="14"/>
      <c r="D533" s="14"/>
      <c r="E533" s="15">
        <f>SUM(E534:E542)</f>
        <v>45000000</v>
      </c>
      <c r="F533" s="32"/>
      <c r="G533" s="15">
        <f>SUM(G534:G542)</f>
        <v>0</v>
      </c>
      <c r="H533" s="21">
        <f t="shared" ref="H533:H542" si="168">G533/E533*100%</f>
        <v>0</v>
      </c>
      <c r="I533" s="15">
        <f t="shared" ref="I533:I542" si="169">E533-G533</f>
        <v>45000000</v>
      </c>
      <c r="J533" s="21">
        <f t="shared" ref="J533:J542" si="170">100%-H533</f>
        <v>1</v>
      </c>
      <c r="K533" s="15">
        <f>SUM(K534:K542)</f>
        <v>45000000</v>
      </c>
    </row>
    <row r="534" spans="1:11" s="7" customFormat="1" x14ac:dyDescent="0.25">
      <c r="A534" s="12">
        <v>1</v>
      </c>
      <c r="B534" s="43" t="s">
        <v>252</v>
      </c>
      <c r="C534" s="45">
        <v>1</v>
      </c>
      <c r="D534" s="45" t="s">
        <v>26</v>
      </c>
      <c r="E534" s="37">
        <v>1000000</v>
      </c>
      <c r="F534" s="32"/>
      <c r="G534" s="15">
        <f t="shared" ref="G534:G542" si="171">SUM(G535:G543)</f>
        <v>0</v>
      </c>
      <c r="H534" s="21">
        <f t="shared" si="168"/>
        <v>0</v>
      </c>
      <c r="I534" s="15">
        <f t="shared" si="169"/>
        <v>1000000</v>
      </c>
      <c r="J534" s="21">
        <f t="shared" si="170"/>
        <v>1</v>
      </c>
      <c r="K534" s="37">
        <v>1000000</v>
      </c>
    </row>
    <row r="535" spans="1:11" s="7" customFormat="1" x14ac:dyDescent="0.25">
      <c r="A535" s="12">
        <v>2</v>
      </c>
      <c r="B535" s="43" t="s">
        <v>253</v>
      </c>
      <c r="C535" s="45">
        <v>24</v>
      </c>
      <c r="D535" s="45" t="s">
        <v>26</v>
      </c>
      <c r="E535" s="37">
        <v>6000000</v>
      </c>
      <c r="F535" s="32"/>
      <c r="G535" s="15">
        <f t="shared" si="171"/>
        <v>0</v>
      </c>
      <c r="H535" s="21">
        <f t="shared" si="168"/>
        <v>0</v>
      </c>
      <c r="I535" s="15">
        <f t="shared" si="169"/>
        <v>6000000</v>
      </c>
      <c r="J535" s="21">
        <f t="shared" si="170"/>
        <v>1</v>
      </c>
      <c r="K535" s="37">
        <v>6000000</v>
      </c>
    </row>
    <row r="536" spans="1:11" s="7" customFormat="1" x14ac:dyDescent="0.25">
      <c r="A536" s="12">
        <v>3</v>
      </c>
      <c r="B536" s="43" t="s">
        <v>254</v>
      </c>
      <c r="C536" s="45">
        <v>1</v>
      </c>
      <c r="D536" s="45" t="s">
        <v>26</v>
      </c>
      <c r="E536" s="37">
        <v>675000</v>
      </c>
      <c r="F536" s="32"/>
      <c r="G536" s="15">
        <f t="shared" si="171"/>
        <v>0</v>
      </c>
      <c r="H536" s="21">
        <f t="shared" si="168"/>
        <v>0</v>
      </c>
      <c r="I536" s="15">
        <f t="shared" si="169"/>
        <v>675000</v>
      </c>
      <c r="J536" s="21">
        <f t="shared" si="170"/>
        <v>1</v>
      </c>
      <c r="K536" s="37">
        <v>675000</v>
      </c>
    </row>
    <row r="537" spans="1:11" s="7" customFormat="1" ht="30" x14ac:dyDescent="0.25">
      <c r="A537" s="12">
        <v>4</v>
      </c>
      <c r="B537" s="44" t="s">
        <v>255</v>
      </c>
      <c r="C537" s="45">
        <v>1</v>
      </c>
      <c r="D537" s="45" t="s">
        <v>26</v>
      </c>
      <c r="E537" s="37">
        <v>6725000</v>
      </c>
      <c r="F537" s="32"/>
      <c r="G537" s="15">
        <f t="shared" si="171"/>
        <v>0</v>
      </c>
      <c r="H537" s="21">
        <f t="shared" si="168"/>
        <v>0</v>
      </c>
      <c r="I537" s="15">
        <f t="shared" si="169"/>
        <v>6725000</v>
      </c>
      <c r="J537" s="21">
        <f t="shared" si="170"/>
        <v>1</v>
      </c>
      <c r="K537" s="37">
        <v>6725000</v>
      </c>
    </row>
    <row r="538" spans="1:11" s="7" customFormat="1" x14ac:dyDescent="0.25">
      <c r="A538" s="12">
        <v>5</v>
      </c>
      <c r="B538" s="43" t="s">
        <v>256</v>
      </c>
      <c r="C538" s="45">
        <v>1</v>
      </c>
      <c r="D538" s="45" t="s">
        <v>26</v>
      </c>
      <c r="E538" s="37">
        <v>5900000</v>
      </c>
      <c r="F538" s="32"/>
      <c r="G538" s="15">
        <f t="shared" si="171"/>
        <v>0</v>
      </c>
      <c r="H538" s="21">
        <f t="shared" si="168"/>
        <v>0</v>
      </c>
      <c r="I538" s="15">
        <f t="shared" si="169"/>
        <v>5900000</v>
      </c>
      <c r="J538" s="21">
        <f t="shared" si="170"/>
        <v>1</v>
      </c>
      <c r="K538" s="37">
        <v>5900000</v>
      </c>
    </row>
    <row r="539" spans="1:11" s="7" customFormat="1" x14ac:dyDescent="0.25">
      <c r="A539" s="12">
        <v>6</v>
      </c>
      <c r="B539" s="43" t="s">
        <v>257</v>
      </c>
      <c r="C539" s="45">
        <v>1</v>
      </c>
      <c r="D539" s="45" t="s">
        <v>26</v>
      </c>
      <c r="E539" s="37">
        <v>2000000</v>
      </c>
      <c r="F539" s="32"/>
      <c r="G539" s="15">
        <f t="shared" si="171"/>
        <v>0</v>
      </c>
      <c r="H539" s="21">
        <f t="shared" si="168"/>
        <v>0</v>
      </c>
      <c r="I539" s="15">
        <f t="shared" si="169"/>
        <v>2000000</v>
      </c>
      <c r="J539" s="21">
        <f t="shared" si="170"/>
        <v>1</v>
      </c>
      <c r="K539" s="37">
        <v>2000000</v>
      </c>
    </row>
    <row r="540" spans="1:11" s="7" customFormat="1" x14ac:dyDescent="0.25">
      <c r="A540" s="12">
        <v>7</v>
      </c>
      <c r="B540" s="43" t="s">
        <v>258</v>
      </c>
      <c r="C540" s="45">
        <v>1</v>
      </c>
      <c r="D540" s="45" t="s">
        <v>26</v>
      </c>
      <c r="E540" s="37">
        <v>4100000</v>
      </c>
      <c r="F540" s="32"/>
      <c r="G540" s="15">
        <f t="shared" si="171"/>
        <v>0</v>
      </c>
      <c r="H540" s="21">
        <f t="shared" si="168"/>
        <v>0</v>
      </c>
      <c r="I540" s="15">
        <f t="shared" si="169"/>
        <v>4100000</v>
      </c>
      <c r="J540" s="21">
        <f t="shared" si="170"/>
        <v>1</v>
      </c>
      <c r="K540" s="37">
        <v>4100000</v>
      </c>
    </row>
    <row r="541" spans="1:11" s="7" customFormat="1" ht="30" x14ac:dyDescent="0.25">
      <c r="A541" s="12">
        <v>8</v>
      </c>
      <c r="B541" s="44" t="s">
        <v>259</v>
      </c>
      <c r="C541" s="45">
        <v>1</v>
      </c>
      <c r="D541" s="45" t="s">
        <v>26</v>
      </c>
      <c r="E541" s="37">
        <v>10000000</v>
      </c>
      <c r="F541" s="32"/>
      <c r="G541" s="15">
        <f t="shared" si="171"/>
        <v>0</v>
      </c>
      <c r="H541" s="21">
        <f t="shared" si="168"/>
        <v>0</v>
      </c>
      <c r="I541" s="15">
        <f t="shared" si="169"/>
        <v>10000000</v>
      </c>
      <c r="J541" s="21">
        <f t="shared" si="170"/>
        <v>1</v>
      </c>
      <c r="K541" s="37">
        <v>10000000</v>
      </c>
    </row>
    <row r="542" spans="1:11" s="7" customFormat="1" x14ac:dyDescent="0.25">
      <c r="A542" s="12">
        <v>9</v>
      </c>
      <c r="B542" s="43" t="s">
        <v>260</v>
      </c>
      <c r="C542" s="45">
        <v>1</v>
      </c>
      <c r="D542" s="45" t="s">
        <v>26</v>
      </c>
      <c r="E542" s="37">
        <v>8600000</v>
      </c>
      <c r="F542" s="32"/>
      <c r="G542" s="15">
        <f t="shared" si="171"/>
        <v>0</v>
      </c>
      <c r="H542" s="21">
        <f t="shared" si="168"/>
        <v>0</v>
      </c>
      <c r="I542" s="15">
        <f t="shared" si="169"/>
        <v>8600000</v>
      </c>
      <c r="J542" s="21">
        <f t="shared" si="170"/>
        <v>1</v>
      </c>
      <c r="K542" s="37">
        <v>8600000</v>
      </c>
    </row>
    <row r="543" spans="1:11" s="7" customFormat="1" x14ac:dyDescent="0.25">
      <c r="A543" s="12"/>
      <c r="B543" s="13"/>
      <c r="C543" s="14"/>
      <c r="D543" s="14"/>
      <c r="E543" s="15"/>
      <c r="F543" s="32"/>
      <c r="G543" s="15"/>
      <c r="H543" s="21"/>
      <c r="I543" s="15"/>
      <c r="J543" s="21"/>
      <c r="K543" s="25"/>
    </row>
    <row r="544" spans="1:11" s="7" customFormat="1" ht="30" x14ac:dyDescent="0.25">
      <c r="A544" s="12">
        <v>43</v>
      </c>
      <c r="B544" s="13" t="s">
        <v>20</v>
      </c>
      <c r="C544" s="39"/>
      <c r="D544" s="14"/>
      <c r="E544" s="15">
        <f>SUM(E545:E555)</f>
        <v>30000000</v>
      </c>
      <c r="F544" s="32"/>
      <c r="G544" s="15">
        <f>SUM(G545:G555)</f>
        <v>0</v>
      </c>
      <c r="H544" s="21">
        <f t="shared" ref="H544:H555" si="172">G544/E544*100%</f>
        <v>0</v>
      </c>
      <c r="I544" s="15">
        <f t="shared" ref="I544:I555" si="173">E544-G544</f>
        <v>30000000</v>
      </c>
      <c r="J544" s="21">
        <f t="shared" ref="J544:J555" si="174">100%-H544</f>
        <v>1</v>
      </c>
      <c r="K544" s="15">
        <f>SUM(K545:K555)</f>
        <v>30000000</v>
      </c>
    </row>
    <row r="545" spans="1:11" s="7" customFormat="1" x14ac:dyDescent="0.25">
      <c r="A545" s="12">
        <v>1</v>
      </c>
      <c r="B545" s="81" t="s">
        <v>608</v>
      </c>
      <c r="C545" s="110">
        <v>1</v>
      </c>
      <c r="D545" s="62" t="s">
        <v>523</v>
      </c>
      <c r="E545" s="70">
        <v>600000</v>
      </c>
      <c r="F545" s="32"/>
      <c r="G545" s="15">
        <f t="shared" ref="G545:G555" si="175">SUM(G546:G554)</f>
        <v>0</v>
      </c>
      <c r="H545" s="21">
        <f t="shared" si="172"/>
        <v>0</v>
      </c>
      <c r="I545" s="15">
        <f t="shared" si="173"/>
        <v>600000</v>
      </c>
      <c r="J545" s="21">
        <f t="shared" si="174"/>
        <v>1</v>
      </c>
      <c r="K545" s="70">
        <v>600000</v>
      </c>
    </row>
    <row r="546" spans="1:11" s="7" customFormat="1" ht="30" x14ac:dyDescent="0.25">
      <c r="A546" s="12">
        <v>2</v>
      </c>
      <c r="B546" s="52" t="s">
        <v>609</v>
      </c>
      <c r="C546" s="111">
        <v>1</v>
      </c>
      <c r="D546" s="69" t="s">
        <v>523</v>
      </c>
      <c r="E546" s="71">
        <v>5050000</v>
      </c>
      <c r="F546" s="32"/>
      <c r="G546" s="15">
        <f t="shared" si="175"/>
        <v>0</v>
      </c>
      <c r="H546" s="21">
        <f t="shared" si="172"/>
        <v>0</v>
      </c>
      <c r="I546" s="15">
        <f t="shared" si="173"/>
        <v>5050000</v>
      </c>
      <c r="J546" s="21">
        <f t="shared" si="174"/>
        <v>1</v>
      </c>
      <c r="K546" s="71">
        <v>5050000</v>
      </c>
    </row>
    <row r="547" spans="1:11" s="7" customFormat="1" ht="30" x14ac:dyDescent="0.25">
      <c r="A547" s="12">
        <v>3</v>
      </c>
      <c r="B547" s="55" t="s">
        <v>610</v>
      </c>
      <c r="C547" s="110">
        <v>1</v>
      </c>
      <c r="D547" s="62" t="s">
        <v>523</v>
      </c>
      <c r="E547" s="71">
        <v>2000000</v>
      </c>
      <c r="F547" s="32"/>
      <c r="G547" s="15">
        <f t="shared" si="175"/>
        <v>0</v>
      </c>
      <c r="H547" s="21">
        <f t="shared" si="172"/>
        <v>0</v>
      </c>
      <c r="I547" s="15">
        <f t="shared" si="173"/>
        <v>2000000</v>
      </c>
      <c r="J547" s="21">
        <f t="shared" si="174"/>
        <v>1</v>
      </c>
      <c r="K547" s="71">
        <v>2000000</v>
      </c>
    </row>
    <row r="548" spans="1:11" s="7" customFormat="1" x14ac:dyDescent="0.25">
      <c r="A548" s="12">
        <v>4</v>
      </c>
      <c r="B548" s="82" t="s">
        <v>611</v>
      </c>
      <c r="C548" s="109">
        <v>25</v>
      </c>
      <c r="D548" s="62" t="s">
        <v>477</v>
      </c>
      <c r="E548" s="71">
        <v>10500000</v>
      </c>
      <c r="F548" s="32"/>
      <c r="G548" s="15">
        <f t="shared" si="175"/>
        <v>0</v>
      </c>
      <c r="H548" s="21">
        <f t="shared" si="172"/>
        <v>0</v>
      </c>
      <c r="I548" s="15">
        <f t="shared" si="173"/>
        <v>10500000</v>
      </c>
      <c r="J548" s="21">
        <f t="shared" si="174"/>
        <v>1</v>
      </c>
      <c r="K548" s="71">
        <v>10500000</v>
      </c>
    </row>
    <row r="549" spans="1:11" s="7" customFormat="1" x14ac:dyDescent="0.25">
      <c r="A549" s="12">
        <v>5</v>
      </c>
      <c r="B549" s="82" t="s">
        <v>612</v>
      </c>
      <c r="C549" s="112">
        <v>10</v>
      </c>
      <c r="D549" s="69" t="s">
        <v>451</v>
      </c>
      <c r="E549" s="71">
        <v>2500000</v>
      </c>
      <c r="F549" s="32"/>
      <c r="G549" s="15">
        <f t="shared" si="175"/>
        <v>0</v>
      </c>
      <c r="H549" s="21">
        <f t="shared" si="172"/>
        <v>0</v>
      </c>
      <c r="I549" s="15">
        <f t="shared" si="173"/>
        <v>2500000</v>
      </c>
      <c r="J549" s="21">
        <f t="shared" si="174"/>
        <v>1</v>
      </c>
      <c r="K549" s="71">
        <v>2500000</v>
      </c>
    </row>
    <row r="550" spans="1:11" s="7" customFormat="1" x14ac:dyDescent="0.25">
      <c r="A550" s="12">
        <v>6</v>
      </c>
      <c r="B550" s="57" t="s">
        <v>613</v>
      </c>
      <c r="C550" s="112">
        <v>1</v>
      </c>
      <c r="D550" s="69" t="s">
        <v>502</v>
      </c>
      <c r="E550" s="71">
        <v>3000000</v>
      </c>
      <c r="F550" s="32"/>
      <c r="G550" s="15">
        <f t="shared" si="175"/>
        <v>0</v>
      </c>
      <c r="H550" s="21">
        <f t="shared" si="172"/>
        <v>0</v>
      </c>
      <c r="I550" s="15">
        <f t="shared" si="173"/>
        <v>3000000</v>
      </c>
      <c r="J550" s="21">
        <f t="shared" si="174"/>
        <v>1</v>
      </c>
      <c r="K550" s="71">
        <v>3000000</v>
      </c>
    </row>
    <row r="551" spans="1:11" s="7" customFormat="1" x14ac:dyDescent="0.25">
      <c r="A551" s="12">
        <v>7</v>
      </c>
      <c r="B551" s="57" t="s">
        <v>614</v>
      </c>
      <c r="C551" s="112">
        <v>1</v>
      </c>
      <c r="D551" s="69" t="s">
        <v>396</v>
      </c>
      <c r="E551" s="71">
        <v>2000000</v>
      </c>
      <c r="F551" s="32"/>
      <c r="G551" s="15">
        <f t="shared" si="175"/>
        <v>0</v>
      </c>
      <c r="H551" s="21">
        <f t="shared" si="172"/>
        <v>0</v>
      </c>
      <c r="I551" s="15">
        <f t="shared" si="173"/>
        <v>2000000</v>
      </c>
      <c r="J551" s="21">
        <f t="shared" si="174"/>
        <v>1</v>
      </c>
      <c r="K551" s="71">
        <v>2000000</v>
      </c>
    </row>
    <row r="552" spans="1:11" s="7" customFormat="1" ht="30" x14ac:dyDescent="0.25">
      <c r="A552" s="12">
        <v>8</v>
      </c>
      <c r="B552" s="55" t="s">
        <v>615</v>
      </c>
      <c r="C552" s="113">
        <v>1</v>
      </c>
      <c r="D552" s="67" t="s">
        <v>397</v>
      </c>
      <c r="E552" s="72">
        <v>600000</v>
      </c>
      <c r="F552" s="32"/>
      <c r="G552" s="15">
        <f t="shared" si="175"/>
        <v>0</v>
      </c>
      <c r="H552" s="21">
        <f t="shared" si="172"/>
        <v>0</v>
      </c>
      <c r="I552" s="15">
        <f t="shared" si="173"/>
        <v>600000</v>
      </c>
      <c r="J552" s="21">
        <f t="shared" si="174"/>
        <v>1</v>
      </c>
      <c r="K552" s="72">
        <v>600000</v>
      </c>
    </row>
    <row r="553" spans="1:11" s="7" customFormat="1" ht="30" x14ac:dyDescent="0.25">
      <c r="A553" s="12">
        <v>9</v>
      </c>
      <c r="B553" s="82" t="s">
        <v>616</v>
      </c>
      <c r="C553" s="113">
        <v>1</v>
      </c>
      <c r="D553" s="67" t="s">
        <v>523</v>
      </c>
      <c r="E553" s="72">
        <v>1750000</v>
      </c>
      <c r="F553" s="32"/>
      <c r="G553" s="15">
        <f t="shared" si="175"/>
        <v>0</v>
      </c>
      <c r="H553" s="21">
        <f t="shared" si="172"/>
        <v>0</v>
      </c>
      <c r="I553" s="15">
        <f t="shared" si="173"/>
        <v>1750000</v>
      </c>
      <c r="J553" s="21">
        <f t="shared" si="174"/>
        <v>1</v>
      </c>
      <c r="K553" s="72">
        <v>1750000</v>
      </c>
    </row>
    <row r="554" spans="1:11" s="7" customFormat="1" x14ac:dyDescent="0.25">
      <c r="A554" s="12">
        <v>10</v>
      </c>
      <c r="B554" s="91" t="s">
        <v>617</v>
      </c>
      <c r="C554" s="117">
        <v>1</v>
      </c>
      <c r="D554" s="61" t="s">
        <v>396</v>
      </c>
      <c r="E554" s="65">
        <v>1000000</v>
      </c>
      <c r="F554" s="32"/>
      <c r="G554" s="15">
        <f t="shared" si="175"/>
        <v>0</v>
      </c>
      <c r="H554" s="21">
        <f t="shared" si="172"/>
        <v>0</v>
      </c>
      <c r="I554" s="15">
        <f t="shared" si="173"/>
        <v>1000000</v>
      </c>
      <c r="J554" s="21">
        <f t="shared" si="174"/>
        <v>1</v>
      </c>
      <c r="K554" s="65">
        <v>1000000</v>
      </c>
    </row>
    <row r="555" spans="1:11" s="7" customFormat="1" ht="30" x14ac:dyDescent="0.25">
      <c r="A555" s="12">
        <v>11</v>
      </c>
      <c r="B555" s="56" t="s">
        <v>618</v>
      </c>
      <c r="C555" s="117">
        <v>1</v>
      </c>
      <c r="D555" s="61" t="s">
        <v>523</v>
      </c>
      <c r="E555" s="65">
        <v>1000000</v>
      </c>
      <c r="F555" s="32"/>
      <c r="G555" s="15">
        <f t="shared" si="175"/>
        <v>0</v>
      </c>
      <c r="H555" s="21">
        <f t="shared" si="172"/>
        <v>0</v>
      </c>
      <c r="I555" s="15">
        <f t="shared" si="173"/>
        <v>1000000</v>
      </c>
      <c r="J555" s="21">
        <f t="shared" si="174"/>
        <v>1</v>
      </c>
      <c r="K555" s="65">
        <v>1000000</v>
      </c>
    </row>
    <row r="556" spans="1:11" s="7" customFormat="1" ht="16.5" x14ac:dyDescent="0.25">
      <c r="A556" s="12">
        <v>12</v>
      </c>
      <c r="B556" s="41"/>
      <c r="C556" s="14"/>
      <c r="D556" s="14"/>
      <c r="E556" s="15"/>
      <c r="F556" s="32"/>
      <c r="G556" s="15"/>
      <c r="H556" s="21"/>
      <c r="I556" s="15"/>
      <c r="J556" s="21"/>
      <c r="K556" s="25"/>
    </row>
    <row r="557" spans="1:11" s="7" customFormat="1" x14ac:dyDescent="0.25">
      <c r="A557" s="12"/>
      <c r="B557" s="13"/>
      <c r="C557" s="14"/>
      <c r="D557" s="14"/>
      <c r="E557" s="15"/>
      <c r="F557" s="32"/>
      <c r="G557" s="15"/>
      <c r="H557" s="21"/>
      <c r="I557" s="15"/>
      <c r="J557" s="21"/>
      <c r="K557" s="25"/>
    </row>
    <row r="558" spans="1:11" s="7" customFormat="1" ht="30" x14ac:dyDescent="0.25">
      <c r="A558" s="12">
        <v>44</v>
      </c>
      <c r="B558" s="13" t="s">
        <v>19</v>
      </c>
      <c r="C558" s="14"/>
      <c r="D558" s="14"/>
      <c r="E558" s="15">
        <f>SUM(E559:E566)</f>
        <v>45000000</v>
      </c>
      <c r="F558" s="32"/>
      <c r="G558" s="15">
        <f>SUM(G559:G566)</f>
        <v>0</v>
      </c>
      <c r="H558" s="21">
        <f t="shared" ref="H558:H566" si="176">G558/E558*100%</f>
        <v>0</v>
      </c>
      <c r="I558" s="15">
        <f t="shared" ref="I558:I566" si="177">E558-G558</f>
        <v>45000000</v>
      </c>
      <c r="J558" s="21">
        <f t="shared" ref="J558:J566" si="178">100%-H558</f>
        <v>1</v>
      </c>
      <c r="K558" s="15">
        <f>SUM(K559:K566)</f>
        <v>45000000</v>
      </c>
    </row>
    <row r="559" spans="1:11" s="7" customFormat="1" x14ac:dyDescent="0.25">
      <c r="A559" s="12">
        <v>1</v>
      </c>
      <c r="B559" s="43" t="s">
        <v>261</v>
      </c>
      <c r="C559" s="45">
        <v>1</v>
      </c>
      <c r="D559" s="45" t="s">
        <v>26</v>
      </c>
      <c r="E559" s="37">
        <v>1000000</v>
      </c>
      <c r="F559" s="32"/>
      <c r="G559" s="15">
        <f t="shared" ref="G559:G566" si="179">SUM(G560:G568)</f>
        <v>0</v>
      </c>
      <c r="H559" s="21">
        <f t="shared" si="176"/>
        <v>0</v>
      </c>
      <c r="I559" s="15">
        <f t="shared" si="177"/>
        <v>1000000</v>
      </c>
      <c r="J559" s="21">
        <f t="shared" si="178"/>
        <v>1</v>
      </c>
      <c r="K559" s="37">
        <v>1000000</v>
      </c>
    </row>
    <row r="560" spans="1:11" s="7" customFormat="1" x14ac:dyDescent="0.25">
      <c r="A560" s="12">
        <v>2</v>
      </c>
      <c r="B560" s="43" t="s">
        <v>262</v>
      </c>
      <c r="C560" s="45">
        <v>24</v>
      </c>
      <c r="D560" s="45" t="s">
        <v>26</v>
      </c>
      <c r="E560" s="37">
        <v>6000000</v>
      </c>
      <c r="F560" s="32"/>
      <c r="G560" s="15">
        <f t="shared" si="179"/>
        <v>0</v>
      </c>
      <c r="H560" s="21">
        <f t="shared" si="176"/>
        <v>0</v>
      </c>
      <c r="I560" s="15">
        <f t="shared" si="177"/>
        <v>6000000</v>
      </c>
      <c r="J560" s="21">
        <f t="shared" si="178"/>
        <v>1</v>
      </c>
      <c r="K560" s="37">
        <v>6000000</v>
      </c>
    </row>
    <row r="561" spans="1:11" s="7" customFormat="1" x14ac:dyDescent="0.25">
      <c r="A561" s="12">
        <v>3</v>
      </c>
      <c r="B561" s="43" t="s">
        <v>263</v>
      </c>
      <c r="C561" s="45">
        <v>1</v>
      </c>
      <c r="D561" s="45" t="s">
        <v>26</v>
      </c>
      <c r="E561" s="37">
        <v>675000</v>
      </c>
      <c r="F561" s="32"/>
      <c r="G561" s="15">
        <f t="shared" si="179"/>
        <v>0</v>
      </c>
      <c r="H561" s="21">
        <f t="shared" si="176"/>
        <v>0</v>
      </c>
      <c r="I561" s="15">
        <f t="shared" si="177"/>
        <v>675000</v>
      </c>
      <c r="J561" s="21">
        <f t="shared" si="178"/>
        <v>1</v>
      </c>
      <c r="K561" s="37">
        <v>675000</v>
      </c>
    </row>
    <row r="562" spans="1:11" s="7" customFormat="1" x14ac:dyDescent="0.25">
      <c r="A562" s="12">
        <v>4</v>
      </c>
      <c r="B562" s="43" t="s">
        <v>266</v>
      </c>
      <c r="C562" s="45">
        <v>6</v>
      </c>
      <c r="D562" s="45" t="s">
        <v>63</v>
      </c>
      <c r="E562" s="37">
        <v>15000000</v>
      </c>
      <c r="F562" s="32"/>
      <c r="G562" s="15">
        <f t="shared" si="179"/>
        <v>0</v>
      </c>
      <c r="H562" s="21">
        <f t="shared" si="176"/>
        <v>0</v>
      </c>
      <c r="I562" s="15">
        <f t="shared" si="177"/>
        <v>15000000</v>
      </c>
      <c r="J562" s="21">
        <f t="shared" si="178"/>
        <v>1</v>
      </c>
      <c r="K562" s="37">
        <v>15000000</v>
      </c>
    </row>
    <row r="563" spans="1:11" s="7" customFormat="1" x14ac:dyDescent="0.25">
      <c r="A563" s="12">
        <v>5</v>
      </c>
      <c r="B563" s="43" t="s">
        <v>267</v>
      </c>
      <c r="C563" s="45">
        <v>30</v>
      </c>
      <c r="D563" s="45" t="s">
        <v>63</v>
      </c>
      <c r="E563" s="37">
        <v>4500000</v>
      </c>
      <c r="F563" s="32"/>
      <c r="G563" s="15">
        <f t="shared" si="179"/>
        <v>0</v>
      </c>
      <c r="H563" s="21">
        <f t="shared" si="176"/>
        <v>0</v>
      </c>
      <c r="I563" s="15">
        <f t="shared" si="177"/>
        <v>4500000</v>
      </c>
      <c r="J563" s="21">
        <f t="shared" si="178"/>
        <v>1</v>
      </c>
      <c r="K563" s="37">
        <v>4500000</v>
      </c>
    </row>
    <row r="564" spans="1:11" s="7" customFormat="1" x14ac:dyDescent="0.25">
      <c r="A564" s="12">
        <v>6</v>
      </c>
      <c r="B564" s="43" t="s">
        <v>268</v>
      </c>
      <c r="C564" s="45">
        <v>10</v>
      </c>
      <c r="D564" s="45" t="s">
        <v>63</v>
      </c>
      <c r="E564" s="37">
        <v>6500000</v>
      </c>
      <c r="F564" s="32"/>
      <c r="G564" s="15">
        <f t="shared" si="179"/>
        <v>0</v>
      </c>
      <c r="H564" s="21">
        <f t="shared" si="176"/>
        <v>0</v>
      </c>
      <c r="I564" s="15">
        <f t="shared" si="177"/>
        <v>6500000</v>
      </c>
      <c r="J564" s="21">
        <f t="shared" si="178"/>
        <v>1</v>
      </c>
      <c r="K564" s="37">
        <v>6500000</v>
      </c>
    </row>
    <row r="565" spans="1:11" s="7" customFormat="1" ht="30" x14ac:dyDescent="0.25">
      <c r="A565" s="12">
        <v>7</v>
      </c>
      <c r="B565" s="44" t="s">
        <v>264</v>
      </c>
      <c r="C565" s="45">
        <v>1</v>
      </c>
      <c r="D565" s="45" t="s">
        <v>26</v>
      </c>
      <c r="E565" s="37">
        <v>10000000</v>
      </c>
      <c r="F565" s="32"/>
      <c r="G565" s="15">
        <f t="shared" si="179"/>
        <v>0</v>
      </c>
      <c r="H565" s="21">
        <f t="shared" si="176"/>
        <v>0</v>
      </c>
      <c r="I565" s="15">
        <f t="shared" si="177"/>
        <v>10000000</v>
      </c>
      <c r="J565" s="21">
        <f t="shared" si="178"/>
        <v>1</v>
      </c>
      <c r="K565" s="37">
        <v>10000000</v>
      </c>
    </row>
    <row r="566" spans="1:11" s="7" customFormat="1" x14ac:dyDescent="0.25">
      <c r="A566" s="12">
        <v>8</v>
      </c>
      <c r="B566" s="43" t="s">
        <v>265</v>
      </c>
      <c r="C566" s="45">
        <v>1</v>
      </c>
      <c r="D566" s="45" t="s">
        <v>26</v>
      </c>
      <c r="E566" s="37">
        <v>1325000</v>
      </c>
      <c r="F566" s="32"/>
      <c r="G566" s="15">
        <f t="shared" si="179"/>
        <v>0</v>
      </c>
      <c r="H566" s="21">
        <f t="shared" si="176"/>
        <v>0</v>
      </c>
      <c r="I566" s="15">
        <f t="shared" si="177"/>
        <v>1325000</v>
      </c>
      <c r="J566" s="21">
        <f t="shared" si="178"/>
        <v>1</v>
      </c>
      <c r="K566" s="37">
        <v>1325000</v>
      </c>
    </row>
    <row r="567" spans="1:11" s="7" customFormat="1" x14ac:dyDescent="0.25">
      <c r="A567" s="12"/>
      <c r="B567" s="13"/>
      <c r="C567" s="14"/>
      <c r="D567" s="14"/>
      <c r="E567" s="15"/>
      <c r="F567" s="32"/>
      <c r="G567" s="15"/>
      <c r="H567" s="21"/>
      <c r="I567" s="15"/>
      <c r="J567" s="21"/>
      <c r="K567" s="25"/>
    </row>
    <row r="568" spans="1:11" s="7" customFormat="1" ht="30" x14ac:dyDescent="0.25">
      <c r="A568" s="12">
        <v>45</v>
      </c>
      <c r="B568" s="13" t="s">
        <v>20</v>
      </c>
      <c r="C568" s="39"/>
      <c r="D568" s="14"/>
      <c r="E568" s="15">
        <f>SUM(E569:E579)</f>
        <v>30000000</v>
      </c>
      <c r="F568" s="32"/>
      <c r="G568" s="15">
        <f>SUM(G569:G579)</f>
        <v>0</v>
      </c>
      <c r="H568" s="21">
        <f t="shared" ref="H568:H579" si="180">G568/E568*100%</f>
        <v>0</v>
      </c>
      <c r="I568" s="15">
        <f t="shared" ref="I568:I579" si="181">E568-G568</f>
        <v>30000000</v>
      </c>
      <c r="J568" s="21">
        <f t="shared" ref="J568:J579" si="182">100%-H568</f>
        <v>1</v>
      </c>
      <c r="K568" s="15">
        <f>SUM(K569:K579)</f>
        <v>30000000</v>
      </c>
    </row>
    <row r="569" spans="1:11" s="7" customFormat="1" x14ac:dyDescent="0.25">
      <c r="A569" s="12">
        <v>1</v>
      </c>
      <c r="B569" s="81" t="s">
        <v>619</v>
      </c>
      <c r="C569" s="110">
        <v>1</v>
      </c>
      <c r="D569" s="62" t="s">
        <v>523</v>
      </c>
      <c r="E569" s="70">
        <v>450000</v>
      </c>
      <c r="F569" s="32"/>
      <c r="G569" s="15">
        <f t="shared" ref="G569:G579" si="183">SUM(G570:G578)</f>
        <v>0</v>
      </c>
      <c r="H569" s="21">
        <f t="shared" si="180"/>
        <v>0</v>
      </c>
      <c r="I569" s="15">
        <f t="shared" si="181"/>
        <v>450000</v>
      </c>
      <c r="J569" s="21">
        <f t="shared" si="182"/>
        <v>1</v>
      </c>
      <c r="K569" s="70">
        <v>450000</v>
      </c>
    </row>
    <row r="570" spans="1:11" s="7" customFormat="1" ht="30" x14ac:dyDescent="0.25">
      <c r="A570" s="12">
        <v>2</v>
      </c>
      <c r="B570" s="52" t="s">
        <v>620</v>
      </c>
      <c r="C570" s="111">
        <v>1</v>
      </c>
      <c r="D570" s="69" t="s">
        <v>502</v>
      </c>
      <c r="E570" s="71">
        <v>6000000</v>
      </c>
      <c r="F570" s="32"/>
      <c r="G570" s="15">
        <f t="shared" si="183"/>
        <v>0</v>
      </c>
      <c r="H570" s="21">
        <f t="shared" si="180"/>
        <v>0</v>
      </c>
      <c r="I570" s="15">
        <f t="shared" si="181"/>
        <v>6000000</v>
      </c>
      <c r="J570" s="21">
        <f t="shared" si="182"/>
        <v>1</v>
      </c>
      <c r="K570" s="71">
        <v>6000000</v>
      </c>
    </row>
    <row r="571" spans="1:11" s="7" customFormat="1" ht="30" x14ac:dyDescent="0.25">
      <c r="A571" s="12">
        <v>3</v>
      </c>
      <c r="B571" s="55" t="s">
        <v>621</v>
      </c>
      <c r="C571" s="110">
        <v>1</v>
      </c>
      <c r="D571" s="62" t="s">
        <v>502</v>
      </c>
      <c r="E571" s="71">
        <v>2000000</v>
      </c>
      <c r="F571" s="32"/>
      <c r="G571" s="15">
        <f t="shared" si="183"/>
        <v>0</v>
      </c>
      <c r="H571" s="21">
        <f t="shared" si="180"/>
        <v>0</v>
      </c>
      <c r="I571" s="15">
        <f t="shared" si="181"/>
        <v>2000000</v>
      </c>
      <c r="J571" s="21">
        <f t="shared" si="182"/>
        <v>1</v>
      </c>
      <c r="K571" s="71">
        <v>2000000</v>
      </c>
    </row>
    <row r="572" spans="1:11" s="7" customFormat="1" x14ac:dyDescent="0.25">
      <c r="A572" s="12">
        <v>4</v>
      </c>
      <c r="B572" s="82" t="s">
        <v>622</v>
      </c>
      <c r="C572" s="110">
        <v>20</v>
      </c>
      <c r="D572" s="62" t="s">
        <v>451</v>
      </c>
      <c r="E572" s="71">
        <v>8400000</v>
      </c>
      <c r="F572" s="32"/>
      <c r="G572" s="15">
        <f t="shared" si="183"/>
        <v>0</v>
      </c>
      <c r="H572" s="21">
        <f t="shared" si="180"/>
        <v>0</v>
      </c>
      <c r="I572" s="15">
        <f t="shared" si="181"/>
        <v>8400000</v>
      </c>
      <c r="J572" s="21">
        <f t="shared" si="182"/>
        <v>1</v>
      </c>
      <c r="K572" s="71">
        <v>8400000</v>
      </c>
    </row>
    <row r="573" spans="1:11" s="7" customFormat="1" ht="30" x14ac:dyDescent="0.25">
      <c r="A573" s="12">
        <v>5</v>
      </c>
      <c r="B573" s="82" t="s">
        <v>623</v>
      </c>
      <c r="C573" s="110">
        <v>1</v>
      </c>
      <c r="D573" s="62" t="s">
        <v>502</v>
      </c>
      <c r="E573" s="71">
        <v>1150000</v>
      </c>
      <c r="F573" s="32"/>
      <c r="G573" s="15">
        <f t="shared" si="183"/>
        <v>0</v>
      </c>
      <c r="H573" s="21">
        <f t="shared" si="180"/>
        <v>0</v>
      </c>
      <c r="I573" s="15">
        <f t="shared" si="181"/>
        <v>1150000</v>
      </c>
      <c r="J573" s="21">
        <f t="shared" si="182"/>
        <v>1</v>
      </c>
      <c r="K573" s="71">
        <v>1150000</v>
      </c>
    </row>
    <row r="574" spans="1:11" s="7" customFormat="1" x14ac:dyDescent="0.25">
      <c r="A574" s="12">
        <v>6</v>
      </c>
      <c r="B574" s="82" t="s">
        <v>624</v>
      </c>
      <c r="C574" s="111">
        <v>10</v>
      </c>
      <c r="D574" s="69" t="s">
        <v>451</v>
      </c>
      <c r="E574" s="71">
        <v>2500000</v>
      </c>
      <c r="F574" s="32"/>
      <c r="G574" s="15">
        <f t="shared" si="183"/>
        <v>0</v>
      </c>
      <c r="H574" s="21">
        <f t="shared" si="180"/>
        <v>0</v>
      </c>
      <c r="I574" s="15">
        <f t="shared" si="181"/>
        <v>2500000</v>
      </c>
      <c r="J574" s="21">
        <f t="shared" si="182"/>
        <v>1</v>
      </c>
      <c r="K574" s="71">
        <v>2500000</v>
      </c>
    </row>
    <row r="575" spans="1:11" s="7" customFormat="1" x14ac:dyDescent="0.25">
      <c r="A575" s="12">
        <v>7</v>
      </c>
      <c r="B575" s="57" t="s">
        <v>625</v>
      </c>
      <c r="C575" s="112">
        <v>1</v>
      </c>
      <c r="D575" s="69" t="s">
        <v>396</v>
      </c>
      <c r="E575" s="71">
        <v>3000000</v>
      </c>
      <c r="F575" s="32"/>
      <c r="G575" s="15">
        <f t="shared" si="183"/>
        <v>0</v>
      </c>
      <c r="H575" s="21">
        <f t="shared" si="180"/>
        <v>0</v>
      </c>
      <c r="I575" s="15">
        <f t="shared" si="181"/>
        <v>3000000</v>
      </c>
      <c r="J575" s="21">
        <f t="shared" si="182"/>
        <v>1</v>
      </c>
      <c r="K575" s="71">
        <v>3000000</v>
      </c>
    </row>
    <row r="576" spans="1:11" s="7" customFormat="1" x14ac:dyDescent="0.25">
      <c r="A576" s="12">
        <v>8</v>
      </c>
      <c r="B576" s="57" t="s">
        <v>626</v>
      </c>
      <c r="C576" s="112">
        <v>1</v>
      </c>
      <c r="D576" s="69" t="s">
        <v>396</v>
      </c>
      <c r="E576" s="71">
        <v>2000000</v>
      </c>
      <c r="F576" s="32"/>
      <c r="G576" s="15">
        <f t="shared" si="183"/>
        <v>0</v>
      </c>
      <c r="H576" s="21">
        <f t="shared" si="180"/>
        <v>0</v>
      </c>
      <c r="I576" s="15">
        <f t="shared" si="181"/>
        <v>2000000</v>
      </c>
      <c r="J576" s="21">
        <f t="shared" si="182"/>
        <v>1</v>
      </c>
      <c r="K576" s="71">
        <v>2000000</v>
      </c>
    </row>
    <row r="577" spans="1:11" s="7" customFormat="1" ht="30" x14ac:dyDescent="0.25">
      <c r="A577" s="12">
        <v>9</v>
      </c>
      <c r="B577" s="93" t="s">
        <v>627</v>
      </c>
      <c r="C577" s="113">
        <v>4</v>
      </c>
      <c r="D577" s="67" t="s">
        <v>451</v>
      </c>
      <c r="E577" s="72">
        <v>2400000</v>
      </c>
      <c r="F577" s="32"/>
      <c r="G577" s="15">
        <f t="shared" si="183"/>
        <v>0</v>
      </c>
      <c r="H577" s="21">
        <f t="shared" si="180"/>
        <v>0</v>
      </c>
      <c r="I577" s="15">
        <f t="shared" si="181"/>
        <v>2400000</v>
      </c>
      <c r="J577" s="21">
        <f t="shared" si="182"/>
        <v>1</v>
      </c>
      <c r="K577" s="72">
        <v>2400000</v>
      </c>
    </row>
    <row r="578" spans="1:11" s="7" customFormat="1" ht="30" x14ac:dyDescent="0.25">
      <c r="A578" s="12">
        <v>10</v>
      </c>
      <c r="B578" s="55" t="s">
        <v>628</v>
      </c>
      <c r="C578" s="113">
        <v>1</v>
      </c>
      <c r="D578" s="67" t="s">
        <v>523</v>
      </c>
      <c r="E578" s="72">
        <v>1100000</v>
      </c>
      <c r="F578" s="32"/>
      <c r="G578" s="15">
        <f t="shared" si="183"/>
        <v>0</v>
      </c>
      <c r="H578" s="21">
        <f t="shared" si="180"/>
        <v>0</v>
      </c>
      <c r="I578" s="15">
        <f t="shared" si="181"/>
        <v>1100000</v>
      </c>
      <c r="J578" s="21">
        <f t="shared" si="182"/>
        <v>1</v>
      </c>
      <c r="K578" s="72">
        <v>1100000</v>
      </c>
    </row>
    <row r="579" spans="1:11" s="7" customFormat="1" x14ac:dyDescent="0.25">
      <c r="A579" s="12">
        <v>11</v>
      </c>
      <c r="B579" s="91" t="s">
        <v>390</v>
      </c>
      <c r="C579" s="114">
        <v>1</v>
      </c>
      <c r="D579" s="67" t="s">
        <v>396</v>
      </c>
      <c r="E579" s="65">
        <v>1000000</v>
      </c>
      <c r="F579" s="32"/>
      <c r="G579" s="15">
        <f t="shared" si="183"/>
        <v>0</v>
      </c>
      <c r="H579" s="21">
        <f t="shared" si="180"/>
        <v>0</v>
      </c>
      <c r="I579" s="15">
        <f t="shared" si="181"/>
        <v>1000000</v>
      </c>
      <c r="J579" s="21">
        <f t="shared" si="182"/>
        <v>1</v>
      </c>
      <c r="K579" s="65">
        <v>1000000</v>
      </c>
    </row>
    <row r="580" spans="1:11" s="7" customFormat="1" ht="16.5" x14ac:dyDescent="0.25">
      <c r="A580" s="12">
        <v>12</v>
      </c>
      <c r="B580" s="41"/>
      <c r="C580" s="14"/>
      <c r="D580" s="14"/>
      <c r="E580" s="15"/>
      <c r="F580" s="32"/>
      <c r="G580" s="15"/>
      <c r="H580" s="21"/>
      <c r="I580" s="15"/>
      <c r="J580" s="21"/>
      <c r="K580" s="25"/>
    </row>
    <row r="581" spans="1:11" s="7" customFormat="1" x14ac:dyDescent="0.25">
      <c r="A581" s="12"/>
      <c r="B581" s="13"/>
      <c r="C581" s="14"/>
      <c r="D581" s="14"/>
      <c r="E581" s="15"/>
      <c r="F581" s="32"/>
      <c r="G581" s="15"/>
      <c r="H581" s="21"/>
      <c r="I581" s="15"/>
      <c r="J581" s="21"/>
      <c r="K581" s="25"/>
    </row>
    <row r="582" spans="1:11" s="7" customFormat="1" ht="30" x14ac:dyDescent="0.25">
      <c r="A582" s="12">
        <v>46</v>
      </c>
      <c r="B582" s="13" t="s">
        <v>19</v>
      </c>
      <c r="C582" s="14"/>
      <c r="D582" s="14"/>
      <c r="E582" s="15">
        <f>SUM(E583:E589)</f>
        <v>45000000</v>
      </c>
      <c r="F582" s="32"/>
      <c r="G582" s="15">
        <f>SUM(G583:G589)</f>
        <v>0</v>
      </c>
      <c r="H582" s="21">
        <f t="shared" ref="H582:H589" si="184">G582/E582*100%</f>
        <v>0</v>
      </c>
      <c r="I582" s="15">
        <f t="shared" ref="I582:I589" si="185">E582-G582</f>
        <v>45000000</v>
      </c>
      <c r="J582" s="21">
        <f t="shared" ref="J582:J589" si="186">100%-H582</f>
        <v>1</v>
      </c>
      <c r="K582" s="15">
        <f>SUM(K583:K589)</f>
        <v>45000000</v>
      </c>
    </row>
    <row r="583" spans="1:11" s="7" customFormat="1" x14ac:dyDescent="0.25">
      <c r="A583" s="12">
        <v>1</v>
      </c>
      <c r="B583" s="43" t="s">
        <v>269</v>
      </c>
      <c r="C583" s="45">
        <v>1</v>
      </c>
      <c r="D583" s="45" t="s">
        <v>26</v>
      </c>
      <c r="E583" s="37">
        <v>1000000</v>
      </c>
      <c r="F583" s="32"/>
      <c r="G583" s="15">
        <f t="shared" ref="G583:G589" si="187">SUM(G584:G592)</f>
        <v>0</v>
      </c>
      <c r="H583" s="21">
        <f t="shared" si="184"/>
        <v>0</v>
      </c>
      <c r="I583" s="15">
        <f t="shared" si="185"/>
        <v>1000000</v>
      </c>
      <c r="J583" s="21">
        <f t="shared" si="186"/>
        <v>1</v>
      </c>
      <c r="K583" s="37">
        <v>1000000</v>
      </c>
    </row>
    <row r="584" spans="1:11" s="7" customFormat="1" x14ac:dyDescent="0.25">
      <c r="A584" s="12">
        <v>2</v>
      </c>
      <c r="B584" s="43" t="s">
        <v>270</v>
      </c>
      <c r="C584" s="45">
        <v>24</v>
      </c>
      <c r="D584" s="45" t="s">
        <v>26</v>
      </c>
      <c r="E584" s="37">
        <v>6000000</v>
      </c>
      <c r="F584" s="32"/>
      <c r="G584" s="15">
        <f t="shared" si="187"/>
        <v>0</v>
      </c>
      <c r="H584" s="21">
        <f t="shared" si="184"/>
        <v>0</v>
      </c>
      <c r="I584" s="15">
        <f t="shared" si="185"/>
        <v>6000000</v>
      </c>
      <c r="J584" s="21">
        <f t="shared" si="186"/>
        <v>1</v>
      </c>
      <c r="K584" s="37">
        <v>6000000</v>
      </c>
    </row>
    <row r="585" spans="1:11" s="7" customFormat="1" x14ac:dyDescent="0.25">
      <c r="A585" s="12">
        <v>3</v>
      </c>
      <c r="B585" s="43" t="s">
        <v>271</v>
      </c>
      <c r="C585" s="45">
        <v>1</v>
      </c>
      <c r="D585" s="45" t="s">
        <v>26</v>
      </c>
      <c r="E585" s="37">
        <v>675000</v>
      </c>
      <c r="F585" s="32"/>
      <c r="G585" s="15">
        <f t="shared" si="187"/>
        <v>0</v>
      </c>
      <c r="H585" s="21">
        <f t="shared" si="184"/>
        <v>0</v>
      </c>
      <c r="I585" s="15">
        <f t="shared" si="185"/>
        <v>675000</v>
      </c>
      <c r="J585" s="21">
        <f t="shared" si="186"/>
        <v>1</v>
      </c>
      <c r="K585" s="37">
        <v>675000</v>
      </c>
    </row>
    <row r="586" spans="1:11" s="7" customFormat="1" x14ac:dyDescent="0.25">
      <c r="A586" s="12">
        <v>4</v>
      </c>
      <c r="B586" s="43" t="s">
        <v>272</v>
      </c>
      <c r="C586" s="45">
        <v>1</v>
      </c>
      <c r="D586" s="45" t="s">
        <v>26</v>
      </c>
      <c r="E586" s="37">
        <v>28900000</v>
      </c>
      <c r="F586" s="32"/>
      <c r="G586" s="15">
        <f t="shared" si="187"/>
        <v>0</v>
      </c>
      <c r="H586" s="21">
        <f t="shared" si="184"/>
        <v>0</v>
      </c>
      <c r="I586" s="15">
        <f t="shared" si="185"/>
        <v>28900000</v>
      </c>
      <c r="J586" s="21">
        <f t="shared" si="186"/>
        <v>1</v>
      </c>
      <c r="K586" s="37">
        <v>28900000</v>
      </c>
    </row>
    <row r="587" spans="1:11" s="7" customFormat="1" x14ac:dyDescent="0.25">
      <c r="A587" s="12">
        <v>5</v>
      </c>
      <c r="B587" s="43" t="s">
        <v>273</v>
      </c>
      <c r="C587" s="45">
        <v>1</v>
      </c>
      <c r="D587" s="45" t="s">
        <v>26</v>
      </c>
      <c r="E587" s="37">
        <v>1325000</v>
      </c>
      <c r="F587" s="32"/>
      <c r="G587" s="15">
        <f t="shared" si="187"/>
        <v>0</v>
      </c>
      <c r="H587" s="21">
        <f t="shared" si="184"/>
        <v>0</v>
      </c>
      <c r="I587" s="15">
        <f t="shared" si="185"/>
        <v>1325000</v>
      </c>
      <c r="J587" s="21">
        <f t="shared" si="186"/>
        <v>1</v>
      </c>
      <c r="K587" s="37">
        <v>1325000</v>
      </c>
    </row>
    <row r="588" spans="1:11" s="7" customFormat="1" x14ac:dyDescent="0.25">
      <c r="A588" s="12">
        <v>6</v>
      </c>
      <c r="B588" s="43" t="s">
        <v>274</v>
      </c>
      <c r="C588" s="45">
        <v>4</v>
      </c>
      <c r="D588" s="45" t="s">
        <v>144</v>
      </c>
      <c r="E588" s="37">
        <v>2600000</v>
      </c>
      <c r="F588" s="32"/>
      <c r="G588" s="15">
        <f t="shared" si="187"/>
        <v>0</v>
      </c>
      <c r="H588" s="21">
        <f t="shared" si="184"/>
        <v>0</v>
      </c>
      <c r="I588" s="15">
        <f t="shared" si="185"/>
        <v>2600000</v>
      </c>
      <c r="J588" s="21">
        <f t="shared" si="186"/>
        <v>1</v>
      </c>
      <c r="K588" s="37">
        <v>2600000</v>
      </c>
    </row>
    <row r="589" spans="1:11" s="7" customFormat="1" x14ac:dyDescent="0.25">
      <c r="A589" s="12">
        <v>7</v>
      </c>
      <c r="B589" s="43" t="s">
        <v>275</v>
      </c>
      <c r="C589" s="45">
        <v>30</v>
      </c>
      <c r="D589" s="45" t="s">
        <v>144</v>
      </c>
      <c r="E589" s="37">
        <v>4500000</v>
      </c>
      <c r="F589" s="32"/>
      <c r="G589" s="15">
        <f t="shared" si="187"/>
        <v>0</v>
      </c>
      <c r="H589" s="21">
        <f t="shared" si="184"/>
        <v>0</v>
      </c>
      <c r="I589" s="15">
        <f t="shared" si="185"/>
        <v>4500000</v>
      </c>
      <c r="J589" s="21">
        <f t="shared" si="186"/>
        <v>1</v>
      </c>
      <c r="K589" s="37">
        <v>4500000</v>
      </c>
    </row>
    <row r="590" spans="1:11" s="7" customFormat="1" x14ac:dyDescent="0.25">
      <c r="A590" s="12"/>
      <c r="B590" s="13"/>
      <c r="C590" s="14"/>
      <c r="D590" s="14"/>
      <c r="E590" s="15"/>
      <c r="F590" s="32"/>
      <c r="G590" s="15"/>
      <c r="H590" s="21"/>
      <c r="I590" s="15"/>
      <c r="J590" s="21"/>
      <c r="K590" s="25"/>
    </row>
    <row r="591" spans="1:11" s="7" customFormat="1" ht="30" x14ac:dyDescent="0.25">
      <c r="A591" s="12">
        <v>47</v>
      </c>
      <c r="B591" s="13" t="s">
        <v>20</v>
      </c>
      <c r="C591" s="39"/>
      <c r="D591" s="14"/>
      <c r="E591" s="15">
        <f>SUM(E592:E603)</f>
        <v>30000000</v>
      </c>
      <c r="F591" s="32"/>
      <c r="G591" s="15">
        <f>SUM(G592:G603)</f>
        <v>0</v>
      </c>
      <c r="H591" s="21">
        <f t="shared" ref="H591:H603" si="188">G591/E591*100%</f>
        <v>0</v>
      </c>
      <c r="I591" s="15">
        <f t="shared" ref="I591:I603" si="189">E591-G591</f>
        <v>30000000</v>
      </c>
      <c r="J591" s="21">
        <f t="shared" ref="J591:J603" si="190">100%-H591</f>
        <v>1</v>
      </c>
      <c r="K591" s="15">
        <f>SUM(K592:K603)</f>
        <v>30000000</v>
      </c>
    </row>
    <row r="592" spans="1:11" s="7" customFormat="1" x14ac:dyDescent="0.25">
      <c r="A592" s="12">
        <v>1</v>
      </c>
      <c r="B592" s="81" t="s">
        <v>629</v>
      </c>
      <c r="C592" s="110">
        <v>1</v>
      </c>
      <c r="D592" s="62" t="s">
        <v>502</v>
      </c>
      <c r="E592" s="70">
        <v>600000</v>
      </c>
      <c r="F592" s="32"/>
      <c r="G592" s="15">
        <f t="shared" ref="G592:G603" si="191">SUM(G593:G601)</f>
        <v>0</v>
      </c>
      <c r="H592" s="21">
        <f t="shared" si="188"/>
        <v>0</v>
      </c>
      <c r="I592" s="15">
        <f t="shared" si="189"/>
        <v>600000</v>
      </c>
      <c r="J592" s="21">
        <f t="shared" si="190"/>
        <v>1</v>
      </c>
      <c r="K592" s="70">
        <v>600000</v>
      </c>
    </row>
    <row r="593" spans="1:11" s="7" customFormat="1" ht="30" x14ac:dyDescent="0.25">
      <c r="A593" s="12">
        <v>2</v>
      </c>
      <c r="B593" s="52" t="s">
        <v>630</v>
      </c>
      <c r="C593" s="111">
        <v>1</v>
      </c>
      <c r="D593" s="69" t="s">
        <v>523</v>
      </c>
      <c r="E593" s="71">
        <v>6000000</v>
      </c>
      <c r="F593" s="32"/>
      <c r="G593" s="15">
        <f t="shared" si="191"/>
        <v>0</v>
      </c>
      <c r="H593" s="21">
        <f t="shared" si="188"/>
        <v>0</v>
      </c>
      <c r="I593" s="15">
        <f t="shared" si="189"/>
        <v>6000000</v>
      </c>
      <c r="J593" s="21">
        <f t="shared" si="190"/>
        <v>1</v>
      </c>
      <c r="K593" s="71">
        <v>6000000</v>
      </c>
    </row>
    <row r="594" spans="1:11" s="7" customFormat="1" ht="30" x14ac:dyDescent="0.25">
      <c r="A594" s="12">
        <v>3</v>
      </c>
      <c r="B594" s="55" t="s">
        <v>631</v>
      </c>
      <c r="C594" s="110">
        <v>1</v>
      </c>
      <c r="D594" s="62" t="s">
        <v>502</v>
      </c>
      <c r="E594" s="71">
        <v>2000000</v>
      </c>
      <c r="F594" s="32"/>
      <c r="G594" s="15">
        <f t="shared" si="191"/>
        <v>0</v>
      </c>
      <c r="H594" s="21">
        <f t="shared" si="188"/>
        <v>0</v>
      </c>
      <c r="I594" s="15">
        <f t="shared" si="189"/>
        <v>2000000</v>
      </c>
      <c r="J594" s="21">
        <f t="shared" si="190"/>
        <v>1</v>
      </c>
      <c r="K594" s="71">
        <v>2000000</v>
      </c>
    </row>
    <row r="595" spans="1:11" s="7" customFormat="1" x14ac:dyDescent="0.25">
      <c r="A595" s="12">
        <v>4</v>
      </c>
      <c r="B595" s="82" t="s">
        <v>632</v>
      </c>
      <c r="C595" s="109">
        <v>12</v>
      </c>
      <c r="D595" s="62" t="s">
        <v>477</v>
      </c>
      <c r="E595" s="71">
        <v>5040000</v>
      </c>
      <c r="F595" s="32"/>
      <c r="G595" s="15">
        <f t="shared" si="191"/>
        <v>0</v>
      </c>
      <c r="H595" s="21">
        <f t="shared" si="188"/>
        <v>0</v>
      </c>
      <c r="I595" s="15">
        <f t="shared" si="189"/>
        <v>5040000</v>
      </c>
      <c r="J595" s="21">
        <f t="shared" si="190"/>
        <v>1</v>
      </c>
      <c r="K595" s="71">
        <v>5040000</v>
      </c>
    </row>
    <row r="596" spans="1:11" s="7" customFormat="1" ht="30" x14ac:dyDescent="0.25">
      <c r="A596" s="12">
        <v>5</v>
      </c>
      <c r="B596" s="82" t="s">
        <v>633</v>
      </c>
      <c r="C596" s="110">
        <v>1</v>
      </c>
      <c r="D596" s="62" t="s">
        <v>502</v>
      </c>
      <c r="E596" s="71">
        <v>1510000</v>
      </c>
      <c r="F596" s="32"/>
      <c r="G596" s="15">
        <f t="shared" si="191"/>
        <v>0</v>
      </c>
      <c r="H596" s="21">
        <f t="shared" si="188"/>
        <v>0</v>
      </c>
      <c r="I596" s="15">
        <f t="shared" si="189"/>
        <v>1510000</v>
      </c>
      <c r="J596" s="21">
        <f t="shared" si="190"/>
        <v>1</v>
      </c>
      <c r="K596" s="71">
        <v>1510000</v>
      </c>
    </row>
    <row r="597" spans="1:11" s="7" customFormat="1" x14ac:dyDescent="0.25">
      <c r="A597" s="12">
        <v>6</v>
      </c>
      <c r="B597" s="57" t="s">
        <v>634</v>
      </c>
      <c r="C597" s="111">
        <v>1</v>
      </c>
      <c r="D597" s="69" t="s">
        <v>523</v>
      </c>
      <c r="E597" s="71">
        <v>3000000</v>
      </c>
      <c r="F597" s="32"/>
      <c r="G597" s="15">
        <f t="shared" si="191"/>
        <v>0</v>
      </c>
      <c r="H597" s="21">
        <f t="shared" si="188"/>
        <v>0</v>
      </c>
      <c r="I597" s="15">
        <f t="shared" si="189"/>
        <v>3000000</v>
      </c>
      <c r="J597" s="21">
        <f t="shared" si="190"/>
        <v>1</v>
      </c>
      <c r="K597" s="71">
        <v>3000000</v>
      </c>
    </row>
    <row r="598" spans="1:11" s="7" customFormat="1" x14ac:dyDescent="0.25">
      <c r="A598" s="12">
        <v>7</v>
      </c>
      <c r="B598" s="91" t="s">
        <v>635</v>
      </c>
      <c r="C598" s="111">
        <v>1</v>
      </c>
      <c r="D598" s="69" t="s">
        <v>502</v>
      </c>
      <c r="E598" s="71">
        <v>1000000</v>
      </c>
      <c r="F598" s="32"/>
      <c r="G598" s="15">
        <f t="shared" si="191"/>
        <v>0</v>
      </c>
      <c r="H598" s="21">
        <f t="shared" si="188"/>
        <v>0</v>
      </c>
      <c r="I598" s="15">
        <f t="shared" si="189"/>
        <v>1000000</v>
      </c>
      <c r="J598" s="21">
        <f t="shared" si="190"/>
        <v>1</v>
      </c>
      <c r="K598" s="71">
        <v>1000000</v>
      </c>
    </row>
    <row r="599" spans="1:11" s="7" customFormat="1" x14ac:dyDescent="0.25">
      <c r="A599" s="12">
        <v>8</v>
      </c>
      <c r="B599" s="82" t="s">
        <v>636</v>
      </c>
      <c r="C599" s="111">
        <v>20</v>
      </c>
      <c r="D599" s="69" t="s">
        <v>451</v>
      </c>
      <c r="E599" s="71">
        <v>4000000</v>
      </c>
      <c r="F599" s="32"/>
      <c r="G599" s="15">
        <f t="shared" si="191"/>
        <v>0</v>
      </c>
      <c r="H599" s="21">
        <f t="shared" si="188"/>
        <v>0</v>
      </c>
      <c r="I599" s="15">
        <f t="shared" si="189"/>
        <v>4000000</v>
      </c>
      <c r="J599" s="21">
        <f t="shared" si="190"/>
        <v>1</v>
      </c>
      <c r="K599" s="71">
        <v>4000000</v>
      </c>
    </row>
    <row r="600" spans="1:11" s="7" customFormat="1" x14ac:dyDescent="0.25">
      <c r="A600" s="12">
        <v>9</v>
      </c>
      <c r="B600" s="57" t="s">
        <v>637</v>
      </c>
      <c r="C600" s="112">
        <v>1</v>
      </c>
      <c r="D600" s="69" t="s">
        <v>396</v>
      </c>
      <c r="E600" s="71">
        <v>2000000</v>
      </c>
      <c r="F600" s="32"/>
      <c r="G600" s="15">
        <f t="shared" si="191"/>
        <v>0</v>
      </c>
      <c r="H600" s="21">
        <f t="shared" si="188"/>
        <v>0</v>
      </c>
      <c r="I600" s="15">
        <f t="shared" si="189"/>
        <v>2000000</v>
      </c>
      <c r="J600" s="21">
        <f t="shared" si="190"/>
        <v>1</v>
      </c>
      <c r="K600" s="71">
        <v>2000000</v>
      </c>
    </row>
    <row r="601" spans="1:11" s="7" customFormat="1" ht="30" x14ac:dyDescent="0.25">
      <c r="A601" s="12">
        <v>10</v>
      </c>
      <c r="B601" s="55" t="s">
        <v>638</v>
      </c>
      <c r="C601" s="113">
        <v>1</v>
      </c>
      <c r="D601" s="67" t="s">
        <v>523</v>
      </c>
      <c r="E601" s="72">
        <v>1450000</v>
      </c>
      <c r="F601" s="32"/>
      <c r="G601" s="15">
        <f t="shared" si="191"/>
        <v>0</v>
      </c>
      <c r="H601" s="21">
        <f t="shared" si="188"/>
        <v>0</v>
      </c>
      <c r="I601" s="15">
        <f t="shared" si="189"/>
        <v>1450000</v>
      </c>
      <c r="J601" s="21">
        <f t="shared" si="190"/>
        <v>1</v>
      </c>
      <c r="K601" s="72">
        <v>1450000</v>
      </c>
    </row>
    <row r="602" spans="1:11" s="7" customFormat="1" ht="30" x14ac:dyDescent="0.25">
      <c r="A602" s="12">
        <v>11</v>
      </c>
      <c r="B602" s="56" t="s">
        <v>639</v>
      </c>
      <c r="C602" s="114">
        <v>1</v>
      </c>
      <c r="D602" s="67" t="s">
        <v>502</v>
      </c>
      <c r="E602" s="72">
        <v>1000000</v>
      </c>
      <c r="F602" s="32"/>
      <c r="G602" s="15">
        <f t="shared" si="191"/>
        <v>0</v>
      </c>
      <c r="H602" s="21">
        <f t="shared" si="188"/>
        <v>0</v>
      </c>
      <c r="I602" s="15">
        <f t="shared" si="189"/>
        <v>1000000</v>
      </c>
      <c r="J602" s="21">
        <f t="shared" si="190"/>
        <v>1</v>
      </c>
      <c r="K602" s="72">
        <v>1000000</v>
      </c>
    </row>
    <row r="603" spans="1:11" s="7" customFormat="1" ht="30" x14ac:dyDescent="0.25">
      <c r="A603" s="12">
        <v>12</v>
      </c>
      <c r="B603" s="93" t="s">
        <v>640</v>
      </c>
      <c r="C603" s="112">
        <v>4</v>
      </c>
      <c r="D603" s="69" t="s">
        <v>477</v>
      </c>
      <c r="E603" s="71">
        <v>2400000</v>
      </c>
      <c r="F603" s="32"/>
      <c r="G603" s="15">
        <f t="shared" si="191"/>
        <v>0</v>
      </c>
      <c r="H603" s="21">
        <f t="shared" si="188"/>
        <v>0</v>
      </c>
      <c r="I603" s="15">
        <f t="shared" si="189"/>
        <v>2400000</v>
      </c>
      <c r="J603" s="21">
        <f t="shared" si="190"/>
        <v>1</v>
      </c>
      <c r="K603" s="71">
        <v>2400000</v>
      </c>
    </row>
    <row r="604" spans="1:11" s="7" customFormat="1" ht="12" customHeight="1" x14ac:dyDescent="0.25">
      <c r="A604" s="12"/>
      <c r="B604" s="92"/>
      <c r="C604" s="80"/>
      <c r="D604" s="14"/>
      <c r="E604" s="15"/>
      <c r="F604" s="32"/>
      <c r="G604" s="15"/>
      <c r="H604" s="21"/>
      <c r="I604" s="15"/>
      <c r="J604" s="21"/>
      <c r="K604" s="25"/>
    </row>
    <row r="605" spans="1:11" s="7" customFormat="1" ht="30" x14ac:dyDescent="0.25">
      <c r="A605" s="12">
        <v>48</v>
      </c>
      <c r="B605" s="13" t="s">
        <v>19</v>
      </c>
      <c r="C605" s="14"/>
      <c r="D605" s="14"/>
      <c r="E605" s="15">
        <f>SUM(E606:E615)</f>
        <v>45000000</v>
      </c>
      <c r="F605" s="32"/>
      <c r="G605" s="15">
        <f>SUM(G606:G615)</f>
        <v>0</v>
      </c>
      <c r="H605" s="21">
        <f t="shared" ref="H605:H615" si="192">G605/E605*100%</f>
        <v>0</v>
      </c>
      <c r="I605" s="15">
        <f t="shared" ref="I605:I615" si="193">E605-G605</f>
        <v>45000000</v>
      </c>
      <c r="J605" s="21">
        <f t="shared" ref="J605:J615" si="194">100%-H605</f>
        <v>1</v>
      </c>
      <c r="K605" s="15">
        <f>SUM(K606:K615)</f>
        <v>45000000</v>
      </c>
    </row>
    <row r="606" spans="1:11" s="7" customFormat="1" x14ac:dyDescent="0.25">
      <c r="A606" s="12">
        <v>1</v>
      </c>
      <c r="B606" s="43" t="s">
        <v>276</v>
      </c>
      <c r="C606" s="45">
        <v>1</v>
      </c>
      <c r="D606" s="45" t="s">
        <v>26</v>
      </c>
      <c r="E606" s="37">
        <v>1000000</v>
      </c>
      <c r="F606" s="32"/>
      <c r="G606" s="15">
        <f t="shared" ref="G606:G615" si="195">SUM(G607:G615)</f>
        <v>0</v>
      </c>
      <c r="H606" s="21">
        <f t="shared" si="192"/>
        <v>0</v>
      </c>
      <c r="I606" s="15">
        <f t="shared" si="193"/>
        <v>1000000</v>
      </c>
      <c r="J606" s="21">
        <f t="shared" si="194"/>
        <v>1</v>
      </c>
      <c r="K606" s="37">
        <v>1000000</v>
      </c>
    </row>
    <row r="607" spans="1:11" s="7" customFormat="1" x14ac:dyDescent="0.25">
      <c r="A607" s="12">
        <v>2</v>
      </c>
      <c r="B607" s="43" t="s">
        <v>277</v>
      </c>
      <c r="C607" s="45">
        <v>24</v>
      </c>
      <c r="D607" s="45" t="s">
        <v>26</v>
      </c>
      <c r="E607" s="37">
        <v>6000000</v>
      </c>
      <c r="F607" s="32"/>
      <c r="G607" s="15">
        <f t="shared" si="195"/>
        <v>0</v>
      </c>
      <c r="H607" s="21">
        <f t="shared" si="192"/>
        <v>0</v>
      </c>
      <c r="I607" s="15">
        <f t="shared" si="193"/>
        <v>6000000</v>
      </c>
      <c r="J607" s="21">
        <f t="shared" si="194"/>
        <v>1</v>
      </c>
      <c r="K607" s="37">
        <v>6000000</v>
      </c>
    </row>
    <row r="608" spans="1:11" s="7" customFormat="1" x14ac:dyDescent="0.25">
      <c r="A608" s="12">
        <v>3</v>
      </c>
      <c r="B608" s="43" t="s">
        <v>278</v>
      </c>
      <c r="C608" s="45">
        <v>1</v>
      </c>
      <c r="D608" s="45" t="s">
        <v>26</v>
      </c>
      <c r="E608" s="37">
        <v>675000</v>
      </c>
      <c r="F608" s="32"/>
      <c r="G608" s="15">
        <f t="shared" si="195"/>
        <v>0</v>
      </c>
      <c r="H608" s="21">
        <f t="shared" si="192"/>
        <v>0</v>
      </c>
      <c r="I608" s="15">
        <f t="shared" si="193"/>
        <v>675000</v>
      </c>
      <c r="J608" s="21">
        <f t="shared" si="194"/>
        <v>1</v>
      </c>
      <c r="K608" s="37">
        <v>675000</v>
      </c>
    </row>
    <row r="609" spans="1:11" s="7" customFormat="1" ht="30" x14ac:dyDescent="0.25">
      <c r="A609" s="12">
        <v>4</v>
      </c>
      <c r="B609" s="44" t="s">
        <v>279</v>
      </c>
      <c r="C609" s="45">
        <v>1</v>
      </c>
      <c r="D609" s="45" t="s">
        <v>26</v>
      </c>
      <c r="E609" s="37">
        <v>10000000</v>
      </c>
      <c r="F609" s="32"/>
      <c r="G609" s="15">
        <f t="shared" si="195"/>
        <v>0</v>
      </c>
      <c r="H609" s="21">
        <f t="shared" si="192"/>
        <v>0</v>
      </c>
      <c r="I609" s="15">
        <f t="shared" si="193"/>
        <v>10000000</v>
      </c>
      <c r="J609" s="21">
        <f t="shared" si="194"/>
        <v>1</v>
      </c>
      <c r="K609" s="37">
        <v>10000000</v>
      </c>
    </row>
    <row r="610" spans="1:11" s="7" customFormat="1" x14ac:dyDescent="0.25">
      <c r="A610" s="12">
        <v>5</v>
      </c>
      <c r="B610" s="43" t="s">
        <v>280</v>
      </c>
      <c r="C610" s="45">
        <v>7</v>
      </c>
      <c r="D610" s="45" t="s">
        <v>144</v>
      </c>
      <c r="E610" s="37">
        <v>4550000</v>
      </c>
      <c r="F610" s="32"/>
      <c r="G610" s="15">
        <f t="shared" si="195"/>
        <v>0</v>
      </c>
      <c r="H610" s="21">
        <f t="shared" si="192"/>
        <v>0</v>
      </c>
      <c r="I610" s="15">
        <f t="shared" si="193"/>
        <v>4550000</v>
      </c>
      <c r="J610" s="21">
        <f t="shared" si="194"/>
        <v>1</v>
      </c>
      <c r="K610" s="37">
        <v>4550000</v>
      </c>
    </row>
    <row r="611" spans="1:11" s="7" customFormat="1" x14ac:dyDescent="0.25">
      <c r="A611" s="12">
        <v>6</v>
      </c>
      <c r="B611" s="43" t="s">
        <v>281</v>
      </c>
      <c r="C611" s="45">
        <v>50</v>
      </c>
      <c r="D611" s="45" t="s">
        <v>144</v>
      </c>
      <c r="E611" s="37">
        <v>7500000</v>
      </c>
      <c r="F611" s="32"/>
      <c r="G611" s="15">
        <f t="shared" si="195"/>
        <v>0</v>
      </c>
      <c r="H611" s="21">
        <f t="shared" si="192"/>
        <v>0</v>
      </c>
      <c r="I611" s="15">
        <f t="shared" si="193"/>
        <v>7500000</v>
      </c>
      <c r="J611" s="21">
        <f t="shared" si="194"/>
        <v>1</v>
      </c>
      <c r="K611" s="37">
        <v>7500000</v>
      </c>
    </row>
    <row r="612" spans="1:11" s="7" customFormat="1" x14ac:dyDescent="0.25">
      <c r="A612" s="12">
        <v>7</v>
      </c>
      <c r="B612" s="43" t="s">
        <v>282</v>
      </c>
      <c r="C612" s="45">
        <v>1</v>
      </c>
      <c r="D612" s="45" t="s">
        <v>26</v>
      </c>
      <c r="E612" s="37">
        <v>3000000</v>
      </c>
      <c r="F612" s="32"/>
      <c r="G612" s="15">
        <f t="shared" si="195"/>
        <v>0</v>
      </c>
      <c r="H612" s="21">
        <f t="shared" si="192"/>
        <v>0</v>
      </c>
      <c r="I612" s="15">
        <f t="shared" si="193"/>
        <v>3000000</v>
      </c>
      <c r="J612" s="21">
        <f t="shared" si="194"/>
        <v>1</v>
      </c>
      <c r="K612" s="37">
        <v>3000000</v>
      </c>
    </row>
    <row r="613" spans="1:11" s="7" customFormat="1" x14ac:dyDescent="0.25">
      <c r="A613" s="12">
        <v>8</v>
      </c>
      <c r="B613" s="43" t="s">
        <v>283</v>
      </c>
      <c r="C613" s="45">
        <v>1</v>
      </c>
      <c r="D613" s="45" t="s">
        <v>26</v>
      </c>
      <c r="E613" s="37">
        <v>7000000</v>
      </c>
      <c r="F613" s="32"/>
      <c r="G613" s="15">
        <f t="shared" si="195"/>
        <v>0</v>
      </c>
      <c r="H613" s="21">
        <f t="shared" si="192"/>
        <v>0</v>
      </c>
      <c r="I613" s="15">
        <f t="shared" si="193"/>
        <v>7000000</v>
      </c>
      <c r="J613" s="21">
        <f t="shared" si="194"/>
        <v>1</v>
      </c>
      <c r="K613" s="37">
        <v>7000000</v>
      </c>
    </row>
    <row r="614" spans="1:11" s="7" customFormat="1" x14ac:dyDescent="0.25">
      <c r="A614" s="12">
        <v>9</v>
      </c>
      <c r="B614" s="43" t="s">
        <v>284</v>
      </c>
      <c r="C614" s="45">
        <v>1</v>
      </c>
      <c r="D614" s="45" t="s">
        <v>26</v>
      </c>
      <c r="E614" s="37">
        <v>2075000</v>
      </c>
      <c r="F614" s="32"/>
      <c r="G614" s="15">
        <f t="shared" si="195"/>
        <v>0</v>
      </c>
      <c r="H614" s="21">
        <f t="shared" si="192"/>
        <v>0</v>
      </c>
      <c r="I614" s="15">
        <f t="shared" si="193"/>
        <v>2075000</v>
      </c>
      <c r="J614" s="21">
        <f t="shared" si="194"/>
        <v>1</v>
      </c>
      <c r="K614" s="37">
        <v>2075000</v>
      </c>
    </row>
    <row r="615" spans="1:11" s="7" customFormat="1" x14ac:dyDescent="0.25">
      <c r="A615" s="12">
        <v>10</v>
      </c>
      <c r="B615" s="43" t="s">
        <v>285</v>
      </c>
      <c r="C615" s="45">
        <v>1</v>
      </c>
      <c r="D615" s="45" t="s">
        <v>26</v>
      </c>
      <c r="E615" s="37">
        <v>3200000</v>
      </c>
      <c r="F615" s="32"/>
      <c r="G615" s="15">
        <f t="shared" si="195"/>
        <v>0</v>
      </c>
      <c r="H615" s="21">
        <f t="shared" si="192"/>
        <v>0</v>
      </c>
      <c r="I615" s="15">
        <f t="shared" si="193"/>
        <v>3200000</v>
      </c>
      <c r="J615" s="21">
        <f t="shared" si="194"/>
        <v>1</v>
      </c>
      <c r="K615" s="37">
        <v>3200000</v>
      </c>
    </row>
    <row r="616" spans="1:11" s="7" customFormat="1" x14ac:dyDescent="0.25">
      <c r="A616" s="12"/>
      <c r="B616" s="13"/>
      <c r="C616" s="14"/>
      <c r="D616" s="14"/>
      <c r="E616" s="15"/>
      <c r="F616" s="32"/>
      <c r="G616" s="15"/>
      <c r="H616" s="21"/>
      <c r="I616" s="15"/>
      <c r="J616" s="21"/>
      <c r="K616" s="25"/>
    </row>
    <row r="617" spans="1:11" s="7" customFormat="1" ht="30" x14ac:dyDescent="0.25">
      <c r="A617" s="12">
        <v>49</v>
      </c>
      <c r="B617" s="13" t="s">
        <v>20</v>
      </c>
      <c r="C617" s="39"/>
      <c r="D617" s="14"/>
      <c r="E617" s="15">
        <f>SUM(E618:E628)</f>
        <v>30000000</v>
      </c>
      <c r="F617" s="32"/>
      <c r="G617" s="15">
        <f>SUM(G618:G628)</f>
        <v>0</v>
      </c>
      <c r="H617" s="21">
        <f t="shared" ref="H617:H628" si="196">G617/E617*100%</f>
        <v>0</v>
      </c>
      <c r="I617" s="15">
        <f t="shared" ref="I617:I628" si="197">E617-G617</f>
        <v>30000000</v>
      </c>
      <c r="J617" s="21">
        <f t="shared" ref="J617:J628" si="198">100%-H617</f>
        <v>1</v>
      </c>
      <c r="K617" s="15">
        <f>SUM(K618:K628)</f>
        <v>30000000</v>
      </c>
    </row>
    <row r="618" spans="1:11" s="7" customFormat="1" x14ac:dyDescent="0.25">
      <c r="A618" s="12">
        <v>1</v>
      </c>
      <c r="B618" s="81" t="s">
        <v>641</v>
      </c>
      <c r="C618" s="116">
        <v>1</v>
      </c>
      <c r="D618" s="75" t="s">
        <v>523</v>
      </c>
      <c r="E618" s="70">
        <v>600000</v>
      </c>
      <c r="F618" s="32"/>
      <c r="G618" s="15">
        <f t="shared" ref="G618:G628" si="199">SUM(G619:G627)</f>
        <v>0</v>
      </c>
      <c r="H618" s="21">
        <f t="shared" si="196"/>
        <v>0</v>
      </c>
      <c r="I618" s="15">
        <f t="shared" si="197"/>
        <v>600000</v>
      </c>
      <c r="J618" s="21">
        <f t="shared" si="198"/>
        <v>1</v>
      </c>
      <c r="K618" s="70">
        <v>600000</v>
      </c>
    </row>
    <row r="619" spans="1:11" s="7" customFormat="1" ht="30" x14ac:dyDescent="0.25">
      <c r="A619" s="12">
        <v>2</v>
      </c>
      <c r="B619" s="52" t="s">
        <v>642</v>
      </c>
      <c r="C619" s="111">
        <v>1</v>
      </c>
      <c r="D619" s="69" t="s">
        <v>502</v>
      </c>
      <c r="E619" s="71">
        <v>6000000</v>
      </c>
      <c r="F619" s="32"/>
      <c r="G619" s="15">
        <f t="shared" si="199"/>
        <v>0</v>
      </c>
      <c r="H619" s="21">
        <f t="shared" si="196"/>
        <v>0</v>
      </c>
      <c r="I619" s="15">
        <f t="shared" si="197"/>
        <v>6000000</v>
      </c>
      <c r="J619" s="21">
        <f t="shared" si="198"/>
        <v>1</v>
      </c>
      <c r="K619" s="71">
        <v>6000000</v>
      </c>
    </row>
    <row r="620" spans="1:11" s="7" customFormat="1" ht="30" x14ac:dyDescent="0.25">
      <c r="A620" s="12">
        <v>3</v>
      </c>
      <c r="B620" s="55" t="s">
        <v>643</v>
      </c>
      <c r="C620" s="110">
        <v>1</v>
      </c>
      <c r="D620" s="62" t="s">
        <v>523</v>
      </c>
      <c r="E620" s="71">
        <v>2000000</v>
      </c>
      <c r="F620" s="32"/>
      <c r="G620" s="15">
        <f t="shared" si="199"/>
        <v>0</v>
      </c>
      <c r="H620" s="21">
        <f t="shared" si="196"/>
        <v>0</v>
      </c>
      <c r="I620" s="15">
        <f t="shared" si="197"/>
        <v>2000000</v>
      </c>
      <c r="J620" s="21">
        <f t="shared" si="198"/>
        <v>1</v>
      </c>
      <c r="K620" s="71">
        <v>2000000</v>
      </c>
    </row>
    <row r="621" spans="1:11" s="7" customFormat="1" x14ac:dyDescent="0.25">
      <c r="A621" s="12">
        <v>4</v>
      </c>
      <c r="B621" s="82" t="s">
        <v>644</v>
      </c>
      <c r="C621" s="109">
        <v>11</v>
      </c>
      <c r="D621" s="62" t="s">
        <v>451</v>
      </c>
      <c r="E621" s="71">
        <v>4620000</v>
      </c>
      <c r="F621" s="32"/>
      <c r="G621" s="15">
        <f t="shared" si="199"/>
        <v>0</v>
      </c>
      <c r="H621" s="21">
        <f t="shared" si="196"/>
        <v>0</v>
      </c>
      <c r="I621" s="15">
        <f t="shared" si="197"/>
        <v>4620000</v>
      </c>
      <c r="J621" s="21">
        <f t="shared" si="198"/>
        <v>1</v>
      </c>
      <c r="K621" s="71">
        <v>4620000</v>
      </c>
    </row>
    <row r="622" spans="1:11" s="7" customFormat="1" ht="30" x14ac:dyDescent="0.25">
      <c r="A622" s="12">
        <v>5</v>
      </c>
      <c r="B622" s="82" t="s">
        <v>645</v>
      </c>
      <c r="C622" s="110">
        <v>1</v>
      </c>
      <c r="D622" s="62" t="s">
        <v>523</v>
      </c>
      <c r="E622" s="71">
        <v>1930000</v>
      </c>
      <c r="F622" s="32"/>
      <c r="G622" s="15">
        <f t="shared" si="199"/>
        <v>0</v>
      </c>
      <c r="H622" s="21">
        <f t="shared" si="196"/>
        <v>0</v>
      </c>
      <c r="I622" s="15">
        <f t="shared" si="197"/>
        <v>1930000</v>
      </c>
      <c r="J622" s="21">
        <f t="shared" si="198"/>
        <v>1</v>
      </c>
      <c r="K622" s="71">
        <v>1930000</v>
      </c>
    </row>
    <row r="623" spans="1:11" s="7" customFormat="1" x14ac:dyDescent="0.25">
      <c r="A623" s="12">
        <v>6</v>
      </c>
      <c r="B623" s="57" t="s">
        <v>646</v>
      </c>
      <c r="C623" s="111">
        <v>1</v>
      </c>
      <c r="D623" s="69" t="s">
        <v>502</v>
      </c>
      <c r="E623" s="71">
        <v>3000000</v>
      </c>
      <c r="F623" s="32"/>
      <c r="G623" s="15">
        <f t="shared" si="199"/>
        <v>0</v>
      </c>
      <c r="H623" s="21">
        <f t="shared" si="196"/>
        <v>0</v>
      </c>
      <c r="I623" s="15">
        <f t="shared" si="197"/>
        <v>3000000</v>
      </c>
      <c r="J623" s="21">
        <f t="shared" si="198"/>
        <v>1</v>
      </c>
      <c r="K623" s="71">
        <v>3000000</v>
      </c>
    </row>
    <row r="624" spans="1:11" s="7" customFormat="1" x14ac:dyDescent="0.25">
      <c r="A624" s="12">
        <v>7</v>
      </c>
      <c r="B624" s="91" t="s">
        <v>647</v>
      </c>
      <c r="C624" s="111">
        <v>1</v>
      </c>
      <c r="D624" s="69" t="s">
        <v>502</v>
      </c>
      <c r="E624" s="71">
        <v>1000000</v>
      </c>
      <c r="F624" s="32"/>
      <c r="G624" s="15">
        <f t="shared" si="199"/>
        <v>0</v>
      </c>
      <c r="H624" s="21">
        <f t="shared" si="196"/>
        <v>0</v>
      </c>
      <c r="I624" s="15">
        <f t="shared" si="197"/>
        <v>1000000</v>
      </c>
      <c r="J624" s="21">
        <f t="shared" si="198"/>
        <v>1</v>
      </c>
      <c r="K624" s="71">
        <v>1000000</v>
      </c>
    </row>
    <row r="625" spans="1:11" s="7" customFormat="1" x14ac:dyDescent="0.25">
      <c r="A625" s="12">
        <v>8</v>
      </c>
      <c r="B625" s="82" t="s">
        <v>648</v>
      </c>
      <c r="C625" s="111">
        <v>20</v>
      </c>
      <c r="D625" s="69" t="s">
        <v>477</v>
      </c>
      <c r="E625" s="71">
        <v>5000000</v>
      </c>
      <c r="F625" s="32"/>
      <c r="G625" s="15">
        <f t="shared" si="199"/>
        <v>0</v>
      </c>
      <c r="H625" s="21">
        <f t="shared" si="196"/>
        <v>0</v>
      </c>
      <c r="I625" s="15">
        <f t="shared" si="197"/>
        <v>5000000</v>
      </c>
      <c r="J625" s="21">
        <f t="shared" si="198"/>
        <v>1</v>
      </c>
      <c r="K625" s="71">
        <v>5000000</v>
      </c>
    </row>
    <row r="626" spans="1:11" s="7" customFormat="1" x14ac:dyDescent="0.25">
      <c r="A626" s="12">
        <v>9</v>
      </c>
      <c r="B626" s="57" t="s">
        <v>649</v>
      </c>
      <c r="C626" s="112">
        <v>1</v>
      </c>
      <c r="D626" s="69" t="s">
        <v>26</v>
      </c>
      <c r="E626" s="71">
        <v>2000000</v>
      </c>
      <c r="F626" s="32"/>
      <c r="G626" s="15">
        <f t="shared" si="199"/>
        <v>0</v>
      </c>
      <c r="H626" s="21">
        <f t="shared" si="196"/>
        <v>0</v>
      </c>
      <c r="I626" s="15">
        <f t="shared" si="197"/>
        <v>2000000</v>
      </c>
      <c r="J626" s="21">
        <f t="shared" si="198"/>
        <v>1</v>
      </c>
      <c r="K626" s="71">
        <v>2000000</v>
      </c>
    </row>
    <row r="627" spans="1:11" s="7" customFormat="1" ht="30" x14ac:dyDescent="0.25">
      <c r="A627" s="12">
        <v>10</v>
      </c>
      <c r="B627" s="93" t="s">
        <v>650</v>
      </c>
      <c r="C627" s="113">
        <v>1</v>
      </c>
      <c r="D627" s="67" t="s">
        <v>523</v>
      </c>
      <c r="E627" s="72">
        <v>2850000</v>
      </c>
      <c r="F627" s="32"/>
      <c r="G627" s="15">
        <f t="shared" si="199"/>
        <v>0</v>
      </c>
      <c r="H627" s="21">
        <f t="shared" si="196"/>
        <v>0</v>
      </c>
      <c r="I627" s="15">
        <f t="shared" si="197"/>
        <v>2850000</v>
      </c>
      <c r="J627" s="21">
        <f t="shared" si="198"/>
        <v>1</v>
      </c>
      <c r="K627" s="72">
        <v>2850000</v>
      </c>
    </row>
    <row r="628" spans="1:11" s="7" customFormat="1" ht="30" x14ac:dyDescent="0.25">
      <c r="A628" s="12">
        <v>11</v>
      </c>
      <c r="B628" s="56" t="s">
        <v>651</v>
      </c>
      <c r="C628" s="114">
        <v>1</v>
      </c>
      <c r="D628" s="67" t="s">
        <v>523</v>
      </c>
      <c r="E628" s="72">
        <v>1000000</v>
      </c>
      <c r="F628" s="32"/>
      <c r="G628" s="15">
        <f t="shared" si="199"/>
        <v>0</v>
      </c>
      <c r="H628" s="21">
        <f t="shared" si="196"/>
        <v>0</v>
      </c>
      <c r="I628" s="15">
        <f t="shared" si="197"/>
        <v>1000000</v>
      </c>
      <c r="J628" s="21">
        <f t="shared" si="198"/>
        <v>1</v>
      </c>
      <c r="K628" s="72">
        <v>1000000</v>
      </c>
    </row>
    <row r="629" spans="1:11" s="7" customFormat="1" ht="16.5" x14ac:dyDescent="0.25">
      <c r="A629" s="12">
        <v>12</v>
      </c>
      <c r="B629" s="41"/>
      <c r="C629" s="14"/>
      <c r="D629" s="14"/>
      <c r="E629" s="15"/>
      <c r="F629" s="32"/>
      <c r="G629" s="15"/>
      <c r="H629" s="21"/>
      <c r="I629" s="15"/>
      <c r="J629" s="21"/>
      <c r="K629" s="25"/>
    </row>
    <row r="630" spans="1:11" s="7" customFormat="1" x14ac:dyDescent="0.25">
      <c r="A630" s="12"/>
      <c r="B630" s="13"/>
      <c r="C630" s="14"/>
      <c r="D630" s="14"/>
      <c r="E630" s="15"/>
      <c r="F630" s="32"/>
      <c r="G630" s="15"/>
      <c r="H630" s="21"/>
      <c r="I630" s="15"/>
      <c r="J630" s="21"/>
      <c r="K630" s="25"/>
    </row>
    <row r="631" spans="1:11" s="7" customFormat="1" ht="30" x14ac:dyDescent="0.25">
      <c r="A631" s="12">
        <v>50</v>
      </c>
      <c r="B631" s="13" t="s">
        <v>19</v>
      </c>
      <c r="C631" s="14"/>
      <c r="D631" s="14"/>
      <c r="E631" s="15">
        <f>SUM(E632:E638)</f>
        <v>45000000</v>
      </c>
      <c r="F631" s="32"/>
      <c r="G631" s="15">
        <f>SUM(G632:G638)</f>
        <v>0</v>
      </c>
      <c r="H631" s="21">
        <f t="shared" ref="H631:H638" si="200">G631/E631*100%</f>
        <v>0</v>
      </c>
      <c r="I631" s="15">
        <f t="shared" ref="I631:I638" si="201">E631-G631</f>
        <v>45000000</v>
      </c>
      <c r="J631" s="21">
        <f t="shared" ref="J631:J638" si="202">100%-H631</f>
        <v>1</v>
      </c>
      <c r="K631" s="15">
        <f>SUM(K632:K638)</f>
        <v>45000000</v>
      </c>
    </row>
    <row r="632" spans="1:11" s="7" customFormat="1" x14ac:dyDescent="0.25">
      <c r="A632" s="12">
        <v>1</v>
      </c>
      <c r="B632" s="43" t="s">
        <v>286</v>
      </c>
      <c r="C632" s="45">
        <v>1</v>
      </c>
      <c r="D632" s="45" t="s">
        <v>26</v>
      </c>
      <c r="E632" s="37">
        <v>1000000</v>
      </c>
      <c r="F632" s="32"/>
      <c r="G632" s="15">
        <f t="shared" ref="G632:G638" si="203">SUM(G633:G641)</f>
        <v>0</v>
      </c>
      <c r="H632" s="21">
        <f t="shared" si="200"/>
        <v>0</v>
      </c>
      <c r="I632" s="15">
        <f t="shared" si="201"/>
        <v>1000000</v>
      </c>
      <c r="J632" s="21">
        <f t="shared" si="202"/>
        <v>1</v>
      </c>
      <c r="K632" s="37">
        <v>1000000</v>
      </c>
    </row>
    <row r="633" spans="1:11" s="7" customFormat="1" x14ac:dyDescent="0.25">
      <c r="A633" s="12">
        <v>2</v>
      </c>
      <c r="B633" s="43" t="s">
        <v>287</v>
      </c>
      <c r="C633" s="45">
        <v>24</v>
      </c>
      <c r="D633" s="45" t="s">
        <v>26</v>
      </c>
      <c r="E633" s="37">
        <v>6000000</v>
      </c>
      <c r="F633" s="32"/>
      <c r="G633" s="15">
        <f t="shared" si="203"/>
        <v>0</v>
      </c>
      <c r="H633" s="21">
        <f t="shared" si="200"/>
        <v>0</v>
      </c>
      <c r="I633" s="15">
        <f t="shared" si="201"/>
        <v>6000000</v>
      </c>
      <c r="J633" s="21">
        <f t="shared" si="202"/>
        <v>1</v>
      </c>
      <c r="K633" s="37">
        <v>6000000</v>
      </c>
    </row>
    <row r="634" spans="1:11" s="7" customFormat="1" x14ac:dyDescent="0.25">
      <c r="A634" s="12">
        <v>3</v>
      </c>
      <c r="B634" s="43" t="s">
        <v>288</v>
      </c>
      <c r="C634" s="45">
        <v>1</v>
      </c>
      <c r="D634" s="45" t="s">
        <v>26</v>
      </c>
      <c r="E634" s="37">
        <v>675000</v>
      </c>
      <c r="F634" s="32"/>
      <c r="G634" s="15">
        <f t="shared" si="203"/>
        <v>0</v>
      </c>
      <c r="H634" s="21">
        <f t="shared" si="200"/>
        <v>0</v>
      </c>
      <c r="I634" s="15">
        <f t="shared" si="201"/>
        <v>675000</v>
      </c>
      <c r="J634" s="21">
        <f t="shared" si="202"/>
        <v>1</v>
      </c>
      <c r="K634" s="37">
        <v>675000</v>
      </c>
    </row>
    <row r="635" spans="1:11" s="7" customFormat="1" ht="30" x14ac:dyDescent="0.25">
      <c r="A635" s="12">
        <v>4</v>
      </c>
      <c r="B635" s="44" t="s">
        <v>289</v>
      </c>
      <c r="C635" s="45">
        <v>1</v>
      </c>
      <c r="D635" s="45" t="s">
        <v>26</v>
      </c>
      <c r="E635" s="37">
        <v>3000000</v>
      </c>
      <c r="F635" s="32"/>
      <c r="G635" s="15">
        <f t="shared" si="203"/>
        <v>0</v>
      </c>
      <c r="H635" s="21">
        <f t="shared" si="200"/>
        <v>0</v>
      </c>
      <c r="I635" s="15">
        <f t="shared" si="201"/>
        <v>3000000</v>
      </c>
      <c r="J635" s="21">
        <f t="shared" si="202"/>
        <v>1</v>
      </c>
      <c r="K635" s="37">
        <v>3000000</v>
      </c>
    </row>
    <row r="636" spans="1:11" s="7" customFormat="1" x14ac:dyDescent="0.25">
      <c r="A636" s="12">
        <v>5</v>
      </c>
      <c r="B636" s="44" t="s">
        <v>290</v>
      </c>
      <c r="C636" s="45">
        <v>1</v>
      </c>
      <c r="D636" s="45" t="s">
        <v>26</v>
      </c>
      <c r="E636" s="37">
        <v>1500000</v>
      </c>
      <c r="F636" s="32"/>
      <c r="G636" s="15">
        <f t="shared" si="203"/>
        <v>0</v>
      </c>
      <c r="H636" s="21">
        <f t="shared" si="200"/>
        <v>0</v>
      </c>
      <c r="I636" s="15">
        <f t="shared" si="201"/>
        <v>1500000</v>
      </c>
      <c r="J636" s="21">
        <f t="shared" si="202"/>
        <v>1</v>
      </c>
      <c r="K636" s="37">
        <v>1500000</v>
      </c>
    </row>
    <row r="637" spans="1:11" s="7" customFormat="1" x14ac:dyDescent="0.25">
      <c r="A637" s="12">
        <v>6</v>
      </c>
      <c r="B637" s="43" t="s">
        <v>291</v>
      </c>
      <c r="C637" s="45">
        <v>30</v>
      </c>
      <c r="D637" s="45" t="s">
        <v>144</v>
      </c>
      <c r="E637" s="37">
        <v>4500000</v>
      </c>
      <c r="F637" s="32"/>
      <c r="G637" s="15">
        <f t="shared" si="203"/>
        <v>0</v>
      </c>
      <c r="H637" s="21">
        <f t="shared" si="200"/>
        <v>0</v>
      </c>
      <c r="I637" s="15">
        <f t="shared" si="201"/>
        <v>4500000</v>
      </c>
      <c r="J637" s="21">
        <f t="shared" si="202"/>
        <v>1</v>
      </c>
      <c r="K637" s="37">
        <v>4500000</v>
      </c>
    </row>
    <row r="638" spans="1:11" s="7" customFormat="1" x14ac:dyDescent="0.25">
      <c r="A638" s="12">
        <v>7</v>
      </c>
      <c r="B638" s="43" t="s">
        <v>292</v>
      </c>
      <c r="C638" s="45">
        <v>1</v>
      </c>
      <c r="D638" s="45" t="s">
        <v>26</v>
      </c>
      <c r="E638" s="37">
        <v>28325000</v>
      </c>
      <c r="F638" s="32"/>
      <c r="G638" s="15">
        <f t="shared" si="203"/>
        <v>0</v>
      </c>
      <c r="H638" s="21">
        <f t="shared" si="200"/>
        <v>0</v>
      </c>
      <c r="I638" s="15">
        <f t="shared" si="201"/>
        <v>28325000</v>
      </c>
      <c r="J638" s="21">
        <f t="shared" si="202"/>
        <v>1</v>
      </c>
      <c r="K638" s="37">
        <v>28325000</v>
      </c>
    </row>
    <row r="639" spans="1:11" s="7" customFormat="1" x14ac:dyDescent="0.25">
      <c r="A639" s="12"/>
      <c r="B639" s="13"/>
      <c r="C639" s="14"/>
      <c r="D639" s="14"/>
      <c r="E639" s="15"/>
      <c r="F639" s="32"/>
      <c r="G639" s="15"/>
      <c r="H639" s="21"/>
      <c r="I639" s="15"/>
      <c r="J639" s="21"/>
      <c r="K639" s="25"/>
    </row>
    <row r="640" spans="1:11" s="7" customFormat="1" ht="30" x14ac:dyDescent="0.25">
      <c r="A640" s="12">
        <v>51</v>
      </c>
      <c r="B640" s="13" t="s">
        <v>20</v>
      </c>
      <c r="C640" s="39"/>
      <c r="D640" s="14"/>
      <c r="E640" s="15">
        <f>SUM(E641:E651)</f>
        <v>30000000</v>
      </c>
      <c r="F640" s="32"/>
      <c r="G640" s="15">
        <f>SUM(G641:G651)</f>
        <v>0</v>
      </c>
      <c r="H640" s="21">
        <f t="shared" ref="H640:H651" si="204">G640/E640*100%</f>
        <v>0</v>
      </c>
      <c r="I640" s="15">
        <f t="shared" ref="I640:I651" si="205">E640-G640</f>
        <v>30000000</v>
      </c>
      <c r="J640" s="21">
        <f t="shared" ref="J640:J651" si="206">100%-H640</f>
        <v>1</v>
      </c>
      <c r="K640" s="15">
        <f>SUM(K641:K651)</f>
        <v>30000000</v>
      </c>
    </row>
    <row r="641" spans="1:11" s="7" customFormat="1" x14ac:dyDescent="0.25">
      <c r="A641" s="12">
        <v>1</v>
      </c>
      <c r="B641" s="81" t="s">
        <v>654</v>
      </c>
      <c r="C641" s="116">
        <v>1</v>
      </c>
      <c r="D641" s="75" t="s">
        <v>502</v>
      </c>
      <c r="E641" s="70">
        <v>600000</v>
      </c>
      <c r="F641" s="32"/>
      <c r="G641" s="15">
        <f t="shared" ref="G641:G651" si="207">SUM(G642:G650)</f>
        <v>0</v>
      </c>
      <c r="H641" s="21">
        <f t="shared" si="204"/>
        <v>0</v>
      </c>
      <c r="I641" s="15">
        <f t="shared" si="205"/>
        <v>600000</v>
      </c>
      <c r="J641" s="21">
        <f t="shared" si="206"/>
        <v>1</v>
      </c>
      <c r="K641" s="70">
        <v>600000</v>
      </c>
    </row>
    <row r="642" spans="1:11" s="7" customFormat="1" ht="30" x14ac:dyDescent="0.25">
      <c r="A642" s="12">
        <v>2</v>
      </c>
      <c r="B642" s="52" t="s">
        <v>652</v>
      </c>
      <c r="C642" s="111">
        <v>1</v>
      </c>
      <c r="D642" s="69" t="s">
        <v>523</v>
      </c>
      <c r="E642" s="71">
        <v>5050000</v>
      </c>
      <c r="F642" s="32"/>
      <c r="G642" s="15">
        <f t="shared" si="207"/>
        <v>0</v>
      </c>
      <c r="H642" s="21">
        <f t="shared" si="204"/>
        <v>0</v>
      </c>
      <c r="I642" s="15">
        <f t="shared" si="205"/>
        <v>5050000</v>
      </c>
      <c r="J642" s="21">
        <f t="shared" si="206"/>
        <v>1</v>
      </c>
      <c r="K642" s="71">
        <v>5050000</v>
      </c>
    </row>
    <row r="643" spans="1:11" s="7" customFormat="1" ht="30" x14ac:dyDescent="0.25">
      <c r="A643" s="12">
        <v>3</v>
      </c>
      <c r="B643" s="55" t="s">
        <v>653</v>
      </c>
      <c r="C643" s="110">
        <v>1</v>
      </c>
      <c r="D643" s="62" t="s">
        <v>523</v>
      </c>
      <c r="E643" s="71">
        <v>2000000</v>
      </c>
      <c r="F643" s="32"/>
      <c r="G643" s="15">
        <f t="shared" si="207"/>
        <v>0</v>
      </c>
      <c r="H643" s="21">
        <f t="shared" si="204"/>
        <v>0</v>
      </c>
      <c r="I643" s="15">
        <f t="shared" si="205"/>
        <v>2000000</v>
      </c>
      <c r="J643" s="21">
        <f t="shared" si="206"/>
        <v>1</v>
      </c>
      <c r="K643" s="71">
        <v>2000000</v>
      </c>
    </row>
    <row r="644" spans="1:11" s="7" customFormat="1" x14ac:dyDescent="0.25">
      <c r="A644" s="12">
        <v>4</v>
      </c>
      <c r="B644" s="94" t="s">
        <v>655</v>
      </c>
      <c r="C644" s="109">
        <v>25</v>
      </c>
      <c r="D644" s="62" t="s">
        <v>451</v>
      </c>
      <c r="E644" s="71">
        <v>10500000</v>
      </c>
      <c r="F644" s="32"/>
      <c r="G644" s="15">
        <f t="shared" si="207"/>
        <v>0</v>
      </c>
      <c r="H644" s="21">
        <f t="shared" si="204"/>
        <v>0</v>
      </c>
      <c r="I644" s="15">
        <f t="shared" si="205"/>
        <v>10500000</v>
      </c>
      <c r="J644" s="21">
        <f t="shared" si="206"/>
        <v>1</v>
      </c>
      <c r="K644" s="71">
        <v>10500000</v>
      </c>
    </row>
    <row r="645" spans="1:11" s="7" customFormat="1" x14ac:dyDescent="0.25">
      <c r="A645" s="12">
        <v>5</v>
      </c>
      <c r="B645" s="91" t="s">
        <v>656</v>
      </c>
      <c r="C645" s="111">
        <v>1</v>
      </c>
      <c r="D645" s="69" t="s">
        <v>26</v>
      </c>
      <c r="E645" s="71">
        <v>1000000</v>
      </c>
      <c r="F645" s="32"/>
      <c r="G645" s="15">
        <f t="shared" si="207"/>
        <v>0</v>
      </c>
      <c r="H645" s="21">
        <f t="shared" si="204"/>
        <v>0</v>
      </c>
      <c r="I645" s="15">
        <f t="shared" si="205"/>
        <v>1000000</v>
      </c>
      <c r="J645" s="21">
        <f t="shared" si="206"/>
        <v>1</v>
      </c>
      <c r="K645" s="71">
        <v>1000000</v>
      </c>
    </row>
    <row r="646" spans="1:11" s="7" customFormat="1" x14ac:dyDescent="0.25">
      <c r="A646" s="12">
        <v>6</v>
      </c>
      <c r="B646" s="82" t="s">
        <v>657</v>
      </c>
      <c r="C646" s="112">
        <v>10</v>
      </c>
      <c r="D646" s="69" t="s">
        <v>451</v>
      </c>
      <c r="E646" s="71">
        <v>2500000</v>
      </c>
      <c r="F646" s="32"/>
      <c r="G646" s="15">
        <f t="shared" si="207"/>
        <v>0</v>
      </c>
      <c r="H646" s="21">
        <f t="shared" si="204"/>
        <v>0</v>
      </c>
      <c r="I646" s="15">
        <f t="shared" si="205"/>
        <v>2500000</v>
      </c>
      <c r="J646" s="21">
        <f t="shared" si="206"/>
        <v>1</v>
      </c>
      <c r="K646" s="71">
        <v>2500000</v>
      </c>
    </row>
    <row r="647" spans="1:11" s="7" customFormat="1" x14ac:dyDescent="0.25">
      <c r="A647" s="12">
        <v>7</v>
      </c>
      <c r="B647" s="57" t="s">
        <v>658</v>
      </c>
      <c r="C647" s="112">
        <v>1</v>
      </c>
      <c r="D647" s="69" t="s">
        <v>396</v>
      </c>
      <c r="E647" s="71">
        <v>3000000</v>
      </c>
      <c r="F647" s="32"/>
      <c r="G647" s="15">
        <f t="shared" si="207"/>
        <v>0</v>
      </c>
      <c r="H647" s="21">
        <f t="shared" si="204"/>
        <v>0</v>
      </c>
      <c r="I647" s="15">
        <f t="shared" si="205"/>
        <v>3000000</v>
      </c>
      <c r="J647" s="21">
        <f t="shared" si="206"/>
        <v>1</v>
      </c>
      <c r="K647" s="71">
        <v>3000000</v>
      </c>
    </row>
    <row r="648" spans="1:11" s="7" customFormat="1" x14ac:dyDescent="0.25">
      <c r="A648" s="12">
        <v>8</v>
      </c>
      <c r="B648" s="57" t="s">
        <v>659</v>
      </c>
      <c r="C648" s="112">
        <v>1</v>
      </c>
      <c r="D648" s="69" t="s">
        <v>396</v>
      </c>
      <c r="E648" s="71">
        <v>2000000</v>
      </c>
      <c r="F648" s="32"/>
      <c r="G648" s="15">
        <f t="shared" si="207"/>
        <v>0</v>
      </c>
      <c r="H648" s="21">
        <f t="shared" si="204"/>
        <v>0</v>
      </c>
      <c r="I648" s="15">
        <f t="shared" si="205"/>
        <v>2000000</v>
      </c>
      <c r="J648" s="21">
        <f t="shared" si="206"/>
        <v>1</v>
      </c>
      <c r="K648" s="71">
        <v>2000000</v>
      </c>
    </row>
    <row r="649" spans="1:11" s="7" customFormat="1" ht="30" x14ac:dyDescent="0.25">
      <c r="A649" s="12">
        <v>9</v>
      </c>
      <c r="B649" s="93" t="s">
        <v>660</v>
      </c>
      <c r="C649" s="113">
        <v>1</v>
      </c>
      <c r="D649" s="67" t="s">
        <v>451</v>
      </c>
      <c r="E649" s="72">
        <v>600000</v>
      </c>
      <c r="F649" s="32"/>
      <c r="G649" s="15">
        <f t="shared" si="207"/>
        <v>0</v>
      </c>
      <c r="H649" s="21">
        <f t="shared" si="204"/>
        <v>0</v>
      </c>
      <c r="I649" s="15">
        <f t="shared" si="205"/>
        <v>600000</v>
      </c>
      <c r="J649" s="21">
        <f t="shared" si="206"/>
        <v>1</v>
      </c>
      <c r="K649" s="72">
        <v>600000</v>
      </c>
    </row>
    <row r="650" spans="1:11" s="7" customFormat="1" ht="30" x14ac:dyDescent="0.25">
      <c r="A650" s="12">
        <v>10</v>
      </c>
      <c r="B650" s="93" t="s">
        <v>661</v>
      </c>
      <c r="C650" s="113">
        <v>1</v>
      </c>
      <c r="D650" s="67" t="s">
        <v>523</v>
      </c>
      <c r="E650" s="72">
        <v>1750000</v>
      </c>
      <c r="F650" s="32"/>
      <c r="G650" s="15">
        <f t="shared" si="207"/>
        <v>0</v>
      </c>
      <c r="H650" s="21">
        <f t="shared" si="204"/>
        <v>0</v>
      </c>
      <c r="I650" s="15">
        <f t="shared" si="205"/>
        <v>1750000</v>
      </c>
      <c r="J650" s="21">
        <f t="shared" si="206"/>
        <v>1</v>
      </c>
      <c r="K650" s="72">
        <v>1750000</v>
      </c>
    </row>
    <row r="651" spans="1:11" s="7" customFormat="1" ht="30" x14ac:dyDescent="0.25">
      <c r="A651" s="12">
        <v>11</v>
      </c>
      <c r="B651" s="56" t="s">
        <v>662</v>
      </c>
      <c r="C651" s="114">
        <v>1</v>
      </c>
      <c r="D651" s="67" t="s">
        <v>26</v>
      </c>
      <c r="E651" s="72">
        <v>1000000</v>
      </c>
      <c r="F651" s="32"/>
      <c r="G651" s="15">
        <f t="shared" si="207"/>
        <v>0</v>
      </c>
      <c r="H651" s="21">
        <f t="shared" si="204"/>
        <v>0</v>
      </c>
      <c r="I651" s="15">
        <f t="shared" si="205"/>
        <v>1000000</v>
      </c>
      <c r="J651" s="21">
        <f t="shared" si="206"/>
        <v>1</v>
      </c>
      <c r="K651" s="72">
        <v>1000000</v>
      </c>
    </row>
    <row r="652" spans="1:11" s="7" customFormat="1" ht="16.5" x14ac:dyDescent="0.25">
      <c r="A652" s="12">
        <v>12</v>
      </c>
      <c r="B652" s="41"/>
      <c r="C652" s="14"/>
      <c r="D652" s="14"/>
      <c r="E652" s="15"/>
      <c r="F652" s="32"/>
      <c r="G652" s="15"/>
      <c r="H652" s="21"/>
      <c r="I652" s="15"/>
      <c r="J652" s="21"/>
      <c r="K652" s="25"/>
    </row>
    <row r="653" spans="1:11" s="7" customFormat="1" x14ac:dyDescent="0.25">
      <c r="A653" s="12"/>
      <c r="B653" s="13"/>
      <c r="C653" s="14"/>
      <c r="D653" s="14"/>
      <c r="E653" s="15"/>
      <c r="F653" s="32"/>
      <c r="G653" s="15"/>
      <c r="H653" s="21"/>
      <c r="I653" s="15"/>
      <c r="J653" s="21"/>
      <c r="K653" s="25"/>
    </row>
    <row r="654" spans="1:11" s="7" customFormat="1" ht="30" x14ac:dyDescent="0.25">
      <c r="A654" s="12">
        <v>52</v>
      </c>
      <c r="B654" s="13" t="s">
        <v>19</v>
      </c>
      <c r="C654" s="14"/>
      <c r="D654" s="14"/>
      <c r="E654" s="15">
        <f>SUM(E655:E662)</f>
        <v>45000000</v>
      </c>
      <c r="F654" s="32"/>
      <c r="G654" s="15">
        <f>SUM(G655:G662)</f>
        <v>0</v>
      </c>
      <c r="H654" s="21">
        <f t="shared" ref="H654:H662" si="208">G654/E654*100%</f>
        <v>0</v>
      </c>
      <c r="I654" s="15">
        <f t="shared" ref="I654:I662" si="209">E654-G654</f>
        <v>45000000</v>
      </c>
      <c r="J654" s="21">
        <f t="shared" ref="J654:J662" si="210">100%-H654</f>
        <v>1</v>
      </c>
      <c r="K654" s="15">
        <f>SUM(K655:K662)</f>
        <v>45000000</v>
      </c>
    </row>
    <row r="655" spans="1:11" s="7" customFormat="1" x14ac:dyDescent="0.25">
      <c r="A655" s="12">
        <v>1</v>
      </c>
      <c r="B655" s="43" t="s">
        <v>293</v>
      </c>
      <c r="C655" s="45">
        <v>1</v>
      </c>
      <c r="D655" s="45" t="s">
        <v>26</v>
      </c>
      <c r="E655" s="37">
        <v>1000000</v>
      </c>
      <c r="F655" s="32"/>
      <c r="G655" s="15">
        <f t="shared" ref="G655:G662" si="211">SUM(G656:G664)</f>
        <v>0</v>
      </c>
      <c r="H655" s="21">
        <f t="shared" si="208"/>
        <v>0</v>
      </c>
      <c r="I655" s="15">
        <f t="shared" si="209"/>
        <v>1000000</v>
      </c>
      <c r="J655" s="21">
        <f t="shared" si="210"/>
        <v>1</v>
      </c>
      <c r="K655" s="37">
        <v>1000000</v>
      </c>
    </row>
    <row r="656" spans="1:11" s="7" customFormat="1" x14ac:dyDescent="0.25">
      <c r="A656" s="12">
        <v>2</v>
      </c>
      <c r="B656" s="43" t="s">
        <v>294</v>
      </c>
      <c r="C656" s="45">
        <v>24</v>
      </c>
      <c r="D656" s="45" t="s">
        <v>26</v>
      </c>
      <c r="E656" s="37">
        <v>6000000</v>
      </c>
      <c r="F656" s="32"/>
      <c r="G656" s="15">
        <f t="shared" si="211"/>
        <v>0</v>
      </c>
      <c r="H656" s="21">
        <f t="shared" si="208"/>
        <v>0</v>
      </c>
      <c r="I656" s="15">
        <f t="shared" si="209"/>
        <v>6000000</v>
      </c>
      <c r="J656" s="21">
        <f t="shared" si="210"/>
        <v>1</v>
      </c>
      <c r="K656" s="37">
        <v>6000000</v>
      </c>
    </row>
    <row r="657" spans="1:11" s="7" customFormat="1" x14ac:dyDescent="0.25">
      <c r="A657" s="12">
        <v>3</v>
      </c>
      <c r="B657" s="43" t="s">
        <v>295</v>
      </c>
      <c r="C657" s="45">
        <v>1</v>
      </c>
      <c r="D657" s="45" t="s">
        <v>26</v>
      </c>
      <c r="E657" s="37">
        <v>675000</v>
      </c>
      <c r="F657" s="32"/>
      <c r="G657" s="15">
        <f t="shared" si="211"/>
        <v>0</v>
      </c>
      <c r="H657" s="21">
        <f t="shared" si="208"/>
        <v>0</v>
      </c>
      <c r="I657" s="15">
        <f t="shared" si="209"/>
        <v>675000</v>
      </c>
      <c r="J657" s="21">
        <f t="shared" si="210"/>
        <v>1</v>
      </c>
      <c r="K657" s="37">
        <v>675000</v>
      </c>
    </row>
    <row r="658" spans="1:11" s="7" customFormat="1" x14ac:dyDescent="0.25">
      <c r="A658" s="12">
        <v>4</v>
      </c>
      <c r="B658" s="43" t="s">
        <v>296</v>
      </c>
      <c r="C658" s="45">
        <v>1</v>
      </c>
      <c r="D658" s="45" t="s">
        <v>144</v>
      </c>
      <c r="E658" s="37">
        <v>600000</v>
      </c>
      <c r="F658" s="32"/>
      <c r="G658" s="15">
        <f t="shared" si="211"/>
        <v>0</v>
      </c>
      <c r="H658" s="21">
        <f t="shared" si="208"/>
        <v>0</v>
      </c>
      <c r="I658" s="15">
        <f t="shared" si="209"/>
        <v>600000</v>
      </c>
      <c r="J658" s="21">
        <f t="shared" si="210"/>
        <v>1</v>
      </c>
      <c r="K658" s="37">
        <v>600000</v>
      </c>
    </row>
    <row r="659" spans="1:11" s="7" customFormat="1" x14ac:dyDescent="0.25">
      <c r="A659" s="12">
        <v>5</v>
      </c>
      <c r="B659" s="43" t="s">
        <v>297</v>
      </c>
      <c r="C659" s="45">
        <v>1</v>
      </c>
      <c r="D659" s="45" t="s">
        <v>26</v>
      </c>
      <c r="E659" s="37">
        <v>3000000</v>
      </c>
      <c r="F659" s="32"/>
      <c r="G659" s="15">
        <f t="shared" si="211"/>
        <v>0</v>
      </c>
      <c r="H659" s="21">
        <f t="shared" si="208"/>
        <v>0</v>
      </c>
      <c r="I659" s="15">
        <f t="shared" si="209"/>
        <v>3000000</v>
      </c>
      <c r="J659" s="21">
        <f t="shared" si="210"/>
        <v>1</v>
      </c>
      <c r="K659" s="37">
        <v>3000000</v>
      </c>
    </row>
    <row r="660" spans="1:11" s="7" customFormat="1" x14ac:dyDescent="0.25">
      <c r="A660" s="12">
        <v>6</v>
      </c>
      <c r="B660" s="43" t="s">
        <v>298</v>
      </c>
      <c r="C660" s="45">
        <v>1</v>
      </c>
      <c r="D660" s="45" t="s">
        <v>26</v>
      </c>
      <c r="E660" s="37">
        <v>5000000</v>
      </c>
      <c r="F660" s="32"/>
      <c r="G660" s="15">
        <f t="shared" si="211"/>
        <v>0</v>
      </c>
      <c r="H660" s="21">
        <f t="shared" si="208"/>
        <v>0</v>
      </c>
      <c r="I660" s="15">
        <f t="shared" si="209"/>
        <v>5000000</v>
      </c>
      <c r="J660" s="21">
        <f t="shared" si="210"/>
        <v>1</v>
      </c>
      <c r="K660" s="37">
        <v>5000000</v>
      </c>
    </row>
    <row r="661" spans="1:11" s="7" customFormat="1" x14ac:dyDescent="0.25">
      <c r="A661" s="12">
        <v>7</v>
      </c>
      <c r="B661" s="43" t="s">
        <v>299</v>
      </c>
      <c r="C661" s="45">
        <v>4</v>
      </c>
      <c r="D661" s="45" t="s">
        <v>144</v>
      </c>
      <c r="E661" s="37">
        <v>2600000</v>
      </c>
      <c r="F661" s="32"/>
      <c r="G661" s="15">
        <f t="shared" si="211"/>
        <v>0</v>
      </c>
      <c r="H661" s="21">
        <f t="shared" si="208"/>
        <v>0</v>
      </c>
      <c r="I661" s="15">
        <f t="shared" si="209"/>
        <v>2600000</v>
      </c>
      <c r="J661" s="21">
        <f t="shared" si="210"/>
        <v>1</v>
      </c>
      <c r="K661" s="37">
        <v>2600000</v>
      </c>
    </row>
    <row r="662" spans="1:11" s="7" customFormat="1" x14ac:dyDescent="0.25">
      <c r="A662" s="12">
        <v>8</v>
      </c>
      <c r="B662" s="43" t="s">
        <v>300</v>
      </c>
      <c r="C662" s="45">
        <v>1</v>
      </c>
      <c r="D662" s="45" t="s">
        <v>26</v>
      </c>
      <c r="E662" s="37">
        <v>26125000</v>
      </c>
      <c r="F662" s="32"/>
      <c r="G662" s="15">
        <f t="shared" si="211"/>
        <v>0</v>
      </c>
      <c r="H662" s="21">
        <f t="shared" si="208"/>
        <v>0</v>
      </c>
      <c r="I662" s="15">
        <f t="shared" si="209"/>
        <v>26125000</v>
      </c>
      <c r="J662" s="21">
        <f t="shared" si="210"/>
        <v>1</v>
      </c>
      <c r="K662" s="37">
        <v>26125000</v>
      </c>
    </row>
    <row r="663" spans="1:11" s="7" customFormat="1" x14ac:dyDescent="0.25">
      <c r="A663" s="12"/>
      <c r="B663" s="13"/>
      <c r="C663" s="14"/>
      <c r="D663" s="14"/>
      <c r="E663" s="15"/>
      <c r="F663" s="32"/>
      <c r="G663" s="15"/>
      <c r="H663" s="21"/>
      <c r="I663" s="15"/>
      <c r="J663" s="21"/>
      <c r="K663" s="25"/>
    </row>
    <row r="664" spans="1:11" s="7" customFormat="1" ht="30" x14ac:dyDescent="0.25">
      <c r="A664" s="12">
        <v>53</v>
      </c>
      <c r="B664" s="13" t="s">
        <v>20</v>
      </c>
      <c r="C664" s="39"/>
      <c r="D664" s="14"/>
      <c r="E664" s="15">
        <f>SUM(E665:E674)</f>
        <v>30000000</v>
      </c>
      <c r="F664" s="32"/>
      <c r="G664" s="15">
        <f>SUM(G665:G674)</f>
        <v>0</v>
      </c>
      <c r="H664" s="21">
        <f t="shared" ref="H664:H674" si="212">G664/E664*100%</f>
        <v>0</v>
      </c>
      <c r="I664" s="15">
        <f t="shared" ref="I664:I674" si="213">E664-G664</f>
        <v>30000000</v>
      </c>
      <c r="J664" s="21">
        <f t="shared" ref="J664:J674" si="214">100%-H664</f>
        <v>1</v>
      </c>
      <c r="K664" s="15">
        <f>SUM(K665:K674)</f>
        <v>30000000</v>
      </c>
    </row>
    <row r="665" spans="1:11" s="7" customFormat="1" x14ac:dyDescent="0.25">
      <c r="A665" s="12">
        <v>1</v>
      </c>
      <c r="B665" s="81" t="s">
        <v>663</v>
      </c>
      <c r="C665" s="73">
        <v>1</v>
      </c>
      <c r="D665" s="75" t="s">
        <v>502</v>
      </c>
      <c r="E665" s="70">
        <v>600000</v>
      </c>
      <c r="F665" s="32"/>
      <c r="G665" s="15">
        <f t="shared" ref="G665:G674" si="215">SUM(G666:G674)</f>
        <v>0</v>
      </c>
      <c r="H665" s="21">
        <f t="shared" si="212"/>
        <v>0</v>
      </c>
      <c r="I665" s="15">
        <f t="shared" si="213"/>
        <v>600000</v>
      </c>
      <c r="J665" s="21">
        <f t="shared" si="214"/>
        <v>1</v>
      </c>
      <c r="K665" s="70">
        <v>600000</v>
      </c>
    </row>
    <row r="666" spans="1:11" s="7" customFormat="1" ht="30" x14ac:dyDescent="0.25">
      <c r="A666" s="12">
        <v>2</v>
      </c>
      <c r="B666" s="52" t="s">
        <v>664</v>
      </c>
      <c r="C666" s="74">
        <v>2</v>
      </c>
      <c r="D666" s="69" t="s">
        <v>673</v>
      </c>
      <c r="E666" s="71">
        <v>5050000</v>
      </c>
      <c r="F666" s="32"/>
      <c r="G666" s="15">
        <f t="shared" si="215"/>
        <v>0</v>
      </c>
      <c r="H666" s="21">
        <f t="shared" si="212"/>
        <v>0</v>
      </c>
      <c r="I666" s="15">
        <f t="shared" si="213"/>
        <v>5050000</v>
      </c>
      <c r="J666" s="21">
        <f t="shared" si="214"/>
        <v>1</v>
      </c>
      <c r="K666" s="71">
        <v>5050000</v>
      </c>
    </row>
    <row r="667" spans="1:11" s="7" customFormat="1" ht="30" x14ac:dyDescent="0.25">
      <c r="A667" s="12">
        <v>3</v>
      </c>
      <c r="B667" s="55" t="s">
        <v>665</v>
      </c>
      <c r="C667" s="60">
        <v>1</v>
      </c>
      <c r="D667" s="62" t="s">
        <v>523</v>
      </c>
      <c r="E667" s="71">
        <v>2000000</v>
      </c>
      <c r="F667" s="32"/>
      <c r="G667" s="15">
        <f t="shared" si="215"/>
        <v>0</v>
      </c>
      <c r="H667" s="21">
        <f t="shared" si="212"/>
        <v>0</v>
      </c>
      <c r="I667" s="15">
        <f t="shared" si="213"/>
        <v>2000000</v>
      </c>
      <c r="J667" s="21">
        <f t="shared" si="214"/>
        <v>1</v>
      </c>
      <c r="K667" s="71">
        <v>2000000</v>
      </c>
    </row>
    <row r="668" spans="1:11" s="7" customFormat="1" x14ac:dyDescent="0.25">
      <c r="A668" s="12">
        <v>4</v>
      </c>
      <c r="B668" s="94" t="s">
        <v>666</v>
      </c>
      <c r="C668" s="62">
        <v>25</v>
      </c>
      <c r="D668" s="62" t="s">
        <v>477</v>
      </c>
      <c r="E668" s="71">
        <v>10500000</v>
      </c>
      <c r="F668" s="32"/>
      <c r="G668" s="15">
        <f t="shared" si="215"/>
        <v>0</v>
      </c>
      <c r="H668" s="21">
        <f t="shared" si="212"/>
        <v>0</v>
      </c>
      <c r="I668" s="15">
        <f t="shared" si="213"/>
        <v>10500000</v>
      </c>
      <c r="J668" s="21">
        <f t="shared" si="214"/>
        <v>1</v>
      </c>
      <c r="K668" s="71">
        <v>10500000</v>
      </c>
    </row>
    <row r="669" spans="1:11" s="7" customFormat="1" x14ac:dyDescent="0.25">
      <c r="A669" s="12">
        <v>5</v>
      </c>
      <c r="B669" s="91" t="s">
        <v>667</v>
      </c>
      <c r="C669" s="61">
        <v>1</v>
      </c>
      <c r="D669" s="61" t="s">
        <v>523</v>
      </c>
      <c r="E669" s="65">
        <v>1000000</v>
      </c>
      <c r="F669" s="32"/>
      <c r="G669" s="15">
        <f t="shared" si="215"/>
        <v>0</v>
      </c>
      <c r="H669" s="21">
        <f t="shared" si="212"/>
        <v>0</v>
      </c>
      <c r="I669" s="15">
        <f t="shared" si="213"/>
        <v>1000000</v>
      </c>
      <c r="J669" s="21">
        <f t="shared" si="214"/>
        <v>1</v>
      </c>
      <c r="K669" s="65">
        <v>1000000</v>
      </c>
    </row>
    <row r="670" spans="1:11" s="7" customFormat="1" x14ac:dyDescent="0.25">
      <c r="A670" s="12">
        <v>6</v>
      </c>
      <c r="B670" s="82" t="s">
        <v>668</v>
      </c>
      <c r="C670" s="69">
        <v>8</v>
      </c>
      <c r="D670" s="69" t="s">
        <v>477</v>
      </c>
      <c r="E670" s="71">
        <v>2000000</v>
      </c>
      <c r="F670" s="32"/>
      <c r="G670" s="15">
        <f t="shared" si="215"/>
        <v>0</v>
      </c>
      <c r="H670" s="21">
        <f t="shared" si="212"/>
        <v>0</v>
      </c>
      <c r="I670" s="15">
        <f t="shared" si="213"/>
        <v>2000000</v>
      </c>
      <c r="J670" s="21">
        <f t="shared" si="214"/>
        <v>1</v>
      </c>
      <c r="K670" s="71">
        <v>2000000</v>
      </c>
    </row>
    <row r="671" spans="1:11" s="7" customFormat="1" x14ac:dyDescent="0.25">
      <c r="A671" s="12">
        <v>7</v>
      </c>
      <c r="B671" s="57" t="s">
        <v>669</v>
      </c>
      <c r="C671" s="74">
        <v>1</v>
      </c>
      <c r="D671" s="69" t="s">
        <v>396</v>
      </c>
      <c r="E671" s="71">
        <v>3000000</v>
      </c>
      <c r="F671" s="32"/>
      <c r="G671" s="15">
        <f t="shared" si="215"/>
        <v>0</v>
      </c>
      <c r="H671" s="21">
        <f t="shared" si="212"/>
        <v>0</v>
      </c>
      <c r="I671" s="15">
        <f t="shared" si="213"/>
        <v>3000000</v>
      </c>
      <c r="J671" s="21">
        <f t="shared" si="214"/>
        <v>1</v>
      </c>
      <c r="K671" s="71">
        <v>3000000</v>
      </c>
    </row>
    <row r="672" spans="1:11" s="7" customFormat="1" x14ac:dyDescent="0.25">
      <c r="A672" s="12">
        <v>8</v>
      </c>
      <c r="B672" s="57" t="s">
        <v>670</v>
      </c>
      <c r="C672" s="74">
        <v>1</v>
      </c>
      <c r="D672" s="69" t="s">
        <v>396</v>
      </c>
      <c r="E672" s="71">
        <v>2000000</v>
      </c>
      <c r="F672" s="32"/>
      <c r="G672" s="15">
        <f t="shared" si="215"/>
        <v>0</v>
      </c>
      <c r="H672" s="21">
        <f t="shared" si="212"/>
        <v>0</v>
      </c>
      <c r="I672" s="15">
        <f t="shared" si="213"/>
        <v>2000000</v>
      </c>
      <c r="J672" s="21">
        <f t="shared" si="214"/>
        <v>1</v>
      </c>
      <c r="K672" s="71">
        <v>2000000</v>
      </c>
    </row>
    <row r="673" spans="1:11" s="7" customFormat="1" ht="30" x14ac:dyDescent="0.25">
      <c r="A673" s="12">
        <v>9</v>
      </c>
      <c r="B673" s="93" t="s">
        <v>671</v>
      </c>
      <c r="C673" s="66">
        <v>4</v>
      </c>
      <c r="D673" s="67" t="s">
        <v>477</v>
      </c>
      <c r="E673" s="72">
        <v>2400000</v>
      </c>
      <c r="F673" s="32"/>
      <c r="G673" s="15">
        <f t="shared" si="215"/>
        <v>0</v>
      </c>
      <c r="H673" s="21">
        <f t="shared" si="212"/>
        <v>0</v>
      </c>
      <c r="I673" s="15">
        <f t="shared" si="213"/>
        <v>2400000</v>
      </c>
      <c r="J673" s="21">
        <f t="shared" si="214"/>
        <v>1</v>
      </c>
      <c r="K673" s="72">
        <v>2400000</v>
      </c>
    </row>
    <row r="674" spans="1:11" s="7" customFormat="1" ht="30" x14ac:dyDescent="0.25">
      <c r="A674" s="12">
        <v>10</v>
      </c>
      <c r="B674" s="93" t="s">
        <v>672</v>
      </c>
      <c r="C674" s="66">
        <v>1</v>
      </c>
      <c r="D674" s="67" t="s">
        <v>523</v>
      </c>
      <c r="E674" s="72">
        <v>1450000</v>
      </c>
      <c r="F674" s="32"/>
      <c r="G674" s="15">
        <f t="shared" si="215"/>
        <v>0</v>
      </c>
      <c r="H674" s="21">
        <f t="shared" si="212"/>
        <v>0</v>
      </c>
      <c r="I674" s="15">
        <f t="shared" si="213"/>
        <v>1450000</v>
      </c>
      <c r="J674" s="21">
        <f t="shared" si="214"/>
        <v>1</v>
      </c>
      <c r="K674" s="72">
        <v>1450000</v>
      </c>
    </row>
    <row r="675" spans="1:11" s="7" customFormat="1" ht="16.5" x14ac:dyDescent="0.25">
      <c r="A675" s="12">
        <v>11</v>
      </c>
      <c r="B675" s="40"/>
      <c r="C675" s="14"/>
      <c r="D675" s="14"/>
      <c r="E675" s="15"/>
      <c r="F675" s="32"/>
      <c r="G675" s="15"/>
      <c r="H675" s="21"/>
      <c r="I675" s="15"/>
      <c r="J675" s="21"/>
      <c r="K675" s="25"/>
    </row>
    <row r="676" spans="1:11" s="7" customFormat="1" ht="16.5" x14ac:dyDescent="0.25">
      <c r="A676" s="12">
        <v>12</v>
      </c>
      <c r="B676" s="41"/>
      <c r="C676" s="14"/>
      <c r="D676" s="14"/>
      <c r="E676" s="15"/>
      <c r="F676" s="32"/>
      <c r="G676" s="15"/>
      <c r="H676" s="21"/>
      <c r="I676" s="15"/>
      <c r="J676" s="21"/>
      <c r="K676" s="25"/>
    </row>
    <row r="677" spans="1:11" s="7" customFormat="1" x14ac:dyDescent="0.25">
      <c r="A677" s="12"/>
      <c r="B677" s="13"/>
      <c r="C677" s="14"/>
      <c r="D677" s="14"/>
      <c r="E677" s="15"/>
      <c r="F677" s="32"/>
      <c r="G677" s="15"/>
      <c r="H677" s="21"/>
      <c r="I677" s="15"/>
      <c r="J677" s="21"/>
      <c r="K677" s="25"/>
    </row>
    <row r="678" spans="1:11" s="7" customFormat="1" ht="30" x14ac:dyDescent="0.25">
      <c r="A678" s="12">
        <v>54</v>
      </c>
      <c r="B678" s="13" t="s">
        <v>19</v>
      </c>
      <c r="C678" s="14"/>
      <c r="D678" s="14"/>
      <c r="E678" s="15">
        <f>SUM(E679:E687)</f>
        <v>45000000</v>
      </c>
      <c r="F678" s="32"/>
      <c r="G678" s="15">
        <f>SUM(G679:G687)</f>
        <v>0</v>
      </c>
      <c r="H678" s="21">
        <f t="shared" ref="H678:H687" si="216">G678/E678*100%</f>
        <v>0</v>
      </c>
      <c r="I678" s="15">
        <f t="shared" ref="I678:I687" si="217">E678-G678</f>
        <v>45000000</v>
      </c>
      <c r="J678" s="21">
        <f t="shared" ref="J678:J687" si="218">100%-H678</f>
        <v>1</v>
      </c>
      <c r="K678" s="15">
        <f>SUM(K679:K687)</f>
        <v>45000000</v>
      </c>
    </row>
    <row r="679" spans="1:11" s="7" customFormat="1" x14ac:dyDescent="0.25">
      <c r="A679" s="12">
        <v>1</v>
      </c>
      <c r="B679" s="43" t="s">
        <v>301</v>
      </c>
      <c r="C679" s="45">
        <v>1</v>
      </c>
      <c r="D679" s="45" t="s">
        <v>26</v>
      </c>
      <c r="E679" s="37">
        <v>1000000</v>
      </c>
      <c r="F679" s="32"/>
      <c r="G679" s="15">
        <f t="shared" ref="G679:G687" si="219">SUM(G680:G688)</f>
        <v>0</v>
      </c>
      <c r="H679" s="21">
        <f t="shared" si="216"/>
        <v>0</v>
      </c>
      <c r="I679" s="15">
        <f t="shared" si="217"/>
        <v>1000000</v>
      </c>
      <c r="J679" s="21">
        <f t="shared" si="218"/>
        <v>1</v>
      </c>
      <c r="K679" s="37">
        <v>1000000</v>
      </c>
    </row>
    <row r="680" spans="1:11" s="7" customFormat="1" x14ac:dyDescent="0.25">
      <c r="A680" s="12">
        <v>2</v>
      </c>
      <c r="B680" s="43" t="s">
        <v>303</v>
      </c>
      <c r="C680" s="45">
        <v>24</v>
      </c>
      <c r="D680" s="45" t="s">
        <v>26</v>
      </c>
      <c r="E680" s="37">
        <v>6000000</v>
      </c>
      <c r="F680" s="32"/>
      <c r="G680" s="15">
        <f t="shared" si="219"/>
        <v>0</v>
      </c>
      <c r="H680" s="21">
        <f t="shared" si="216"/>
        <v>0</v>
      </c>
      <c r="I680" s="15">
        <f t="shared" si="217"/>
        <v>6000000</v>
      </c>
      <c r="J680" s="21">
        <f t="shared" si="218"/>
        <v>1</v>
      </c>
      <c r="K680" s="37">
        <v>6000000</v>
      </c>
    </row>
    <row r="681" spans="1:11" s="7" customFormat="1" x14ac:dyDescent="0.25">
      <c r="A681" s="12">
        <v>3</v>
      </c>
      <c r="B681" s="43" t="s">
        <v>302</v>
      </c>
      <c r="C681" s="45">
        <v>1</v>
      </c>
      <c r="D681" s="45" t="s">
        <v>26</v>
      </c>
      <c r="E681" s="37">
        <v>675000</v>
      </c>
      <c r="F681" s="32"/>
      <c r="G681" s="15">
        <f t="shared" si="219"/>
        <v>0</v>
      </c>
      <c r="H681" s="21">
        <f t="shared" si="216"/>
        <v>0</v>
      </c>
      <c r="I681" s="15">
        <f t="shared" si="217"/>
        <v>675000</v>
      </c>
      <c r="J681" s="21">
        <f t="shared" si="218"/>
        <v>1</v>
      </c>
      <c r="K681" s="37">
        <v>675000</v>
      </c>
    </row>
    <row r="682" spans="1:11" s="7" customFormat="1" x14ac:dyDescent="0.25">
      <c r="A682" s="12">
        <v>4</v>
      </c>
      <c r="B682" s="43" t="s">
        <v>304</v>
      </c>
      <c r="C682" s="45">
        <v>6</v>
      </c>
      <c r="D682" s="45" t="s">
        <v>144</v>
      </c>
      <c r="E682" s="37">
        <v>15000000</v>
      </c>
      <c r="F682" s="32"/>
      <c r="G682" s="15">
        <f t="shared" si="219"/>
        <v>0</v>
      </c>
      <c r="H682" s="21">
        <f t="shared" si="216"/>
        <v>0</v>
      </c>
      <c r="I682" s="15">
        <f t="shared" si="217"/>
        <v>15000000</v>
      </c>
      <c r="J682" s="21">
        <f t="shared" si="218"/>
        <v>1</v>
      </c>
      <c r="K682" s="37">
        <v>15000000</v>
      </c>
    </row>
    <row r="683" spans="1:11" s="7" customFormat="1" ht="30" x14ac:dyDescent="0.25">
      <c r="A683" s="12">
        <v>5</v>
      </c>
      <c r="B683" s="44" t="s">
        <v>305</v>
      </c>
      <c r="C683" s="45">
        <v>1</v>
      </c>
      <c r="D683" s="45" t="s">
        <v>26</v>
      </c>
      <c r="E683" s="37">
        <v>10000000</v>
      </c>
      <c r="F683" s="32"/>
      <c r="G683" s="15">
        <f t="shared" si="219"/>
        <v>0</v>
      </c>
      <c r="H683" s="21">
        <f t="shared" si="216"/>
        <v>0</v>
      </c>
      <c r="I683" s="15">
        <f t="shared" si="217"/>
        <v>10000000</v>
      </c>
      <c r="J683" s="21">
        <f t="shared" si="218"/>
        <v>1</v>
      </c>
      <c r="K683" s="37">
        <v>10000000</v>
      </c>
    </row>
    <row r="684" spans="1:11" s="7" customFormat="1" x14ac:dyDescent="0.25">
      <c r="A684" s="12">
        <v>6</v>
      </c>
      <c r="B684" s="43" t="s">
        <v>306</v>
      </c>
      <c r="C684" s="45">
        <v>1</v>
      </c>
      <c r="D684" s="45" t="s">
        <v>26</v>
      </c>
      <c r="E684" s="37">
        <v>3000000</v>
      </c>
      <c r="F684" s="32"/>
      <c r="G684" s="15">
        <f t="shared" si="219"/>
        <v>0</v>
      </c>
      <c r="H684" s="21">
        <f t="shared" si="216"/>
        <v>0</v>
      </c>
      <c r="I684" s="15">
        <f t="shared" si="217"/>
        <v>3000000</v>
      </c>
      <c r="J684" s="21">
        <f t="shared" si="218"/>
        <v>1</v>
      </c>
      <c r="K684" s="37">
        <v>3000000</v>
      </c>
    </row>
    <row r="685" spans="1:11" s="7" customFormat="1" x14ac:dyDescent="0.25">
      <c r="A685" s="12">
        <v>7</v>
      </c>
      <c r="B685" s="43" t="s">
        <v>307</v>
      </c>
      <c r="C685" s="45">
        <v>1</v>
      </c>
      <c r="D685" s="45" t="s">
        <v>26</v>
      </c>
      <c r="E685" s="37">
        <v>5000000</v>
      </c>
      <c r="F685" s="32"/>
      <c r="G685" s="15">
        <f t="shared" si="219"/>
        <v>0</v>
      </c>
      <c r="H685" s="21">
        <f t="shared" si="216"/>
        <v>0</v>
      </c>
      <c r="I685" s="15">
        <f t="shared" si="217"/>
        <v>5000000</v>
      </c>
      <c r="J685" s="21">
        <f t="shared" si="218"/>
        <v>1</v>
      </c>
      <c r="K685" s="37">
        <v>5000000</v>
      </c>
    </row>
    <row r="686" spans="1:11" s="7" customFormat="1" x14ac:dyDescent="0.25">
      <c r="A686" s="12">
        <v>8</v>
      </c>
      <c r="B686" s="43" t="s">
        <v>308</v>
      </c>
      <c r="C686" s="45">
        <v>1</v>
      </c>
      <c r="D686" s="45" t="s">
        <v>26</v>
      </c>
      <c r="E686" s="37">
        <v>3200000</v>
      </c>
      <c r="F686" s="32"/>
      <c r="G686" s="15">
        <f t="shared" si="219"/>
        <v>0</v>
      </c>
      <c r="H686" s="21">
        <f t="shared" si="216"/>
        <v>0</v>
      </c>
      <c r="I686" s="15">
        <f t="shared" si="217"/>
        <v>3200000</v>
      </c>
      <c r="J686" s="21">
        <f t="shared" si="218"/>
        <v>1</v>
      </c>
      <c r="K686" s="37">
        <v>3200000</v>
      </c>
    </row>
    <row r="687" spans="1:11" s="7" customFormat="1" ht="30" x14ac:dyDescent="0.25">
      <c r="A687" s="12">
        <v>9</v>
      </c>
      <c r="B687" s="44" t="s">
        <v>309</v>
      </c>
      <c r="C687" s="45">
        <v>1</v>
      </c>
      <c r="D687" s="45" t="s">
        <v>26</v>
      </c>
      <c r="E687" s="37">
        <v>1125000</v>
      </c>
      <c r="F687" s="32"/>
      <c r="G687" s="15">
        <f t="shared" si="219"/>
        <v>0</v>
      </c>
      <c r="H687" s="21">
        <f t="shared" si="216"/>
        <v>0</v>
      </c>
      <c r="I687" s="15">
        <f t="shared" si="217"/>
        <v>1125000</v>
      </c>
      <c r="J687" s="21">
        <f t="shared" si="218"/>
        <v>1</v>
      </c>
      <c r="K687" s="37">
        <v>1125000</v>
      </c>
    </row>
    <row r="688" spans="1:11" s="7" customFormat="1" x14ac:dyDescent="0.25">
      <c r="A688" s="12"/>
      <c r="B688" s="13"/>
      <c r="C688" s="14"/>
      <c r="D688" s="14"/>
      <c r="E688" s="15"/>
      <c r="F688" s="32"/>
      <c r="G688" s="15"/>
      <c r="H688" s="21"/>
      <c r="I688" s="15"/>
      <c r="J688" s="21"/>
      <c r="K688" s="25"/>
    </row>
    <row r="689" spans="1:11" s="7" customFormat="1" ht="30" x14ac:dyDescent="0.25">
      <c r="A689" s="12">
        <v>55</v>
      </c>
      <c r="B689" s="13" t="s">
        <v>20</v>
      </c>
      <c r="C689" s="39"/>
      <c r="D689" s="14"/>
      <c r="E689" s="15">
        <f>SUM(E690:E700)</f>
        <v>30000000</v>
      </c>
      <c r="F689" s="32"/>
      <c r="G689" s="15">
        <f>SUM(G690:G700)</f>
        <v>0</v>
      </c>
      <c r="H689" s="21">
        <f t="shared" ref="H689:H700" si="220">G689/E689*100%</f>
        <v>0</v>
      </c>
      <c r="I689" s="15">
        <f t="shared" ref="I689:I700" si="221">E689-G689</f>
        <v>30000000</v>
      </c>
      <c r="J689" s="21">
        <f t="shared" ref="J689:J700" si="222">100%-H689</f>
        <v>1</v>
      </c>
      <c r="K689" s="15">
        <f>SUM(K690:K700)</f>
        <v>30000000</v>
      </c>
    </row>
    <row r="690" spans="1:11" s="7" customFormat="1" x14ac:dyDescent="0.25">
      <c r="A690" s="12">
        <v>1</v>
      </c>
      <c r="B690" s="81" t="s">
        <v>674</v>
      </c>
      <c r="C690" s="73">
        <v>1</v>
      </c>
      <c r="D690" s="75" t="s">
        <v>502</v>
      </c>
      <c r="E690" s="70">
        <v>600000</v>
      </c>
      <c r="F690" s="32"/>
      <c r="G690" s="15">
        <f t="shared" ref="G690:G700" si="223">SUM(G691:G699)</f>
        <v>0</v>
      </c>
      <c r="H690" s="21">
        <f t="shared" si="220"/>
        <v>0</v>
      </c>
      <c r="I690" s="15">
        <f t="shared" si="221"/>
        <v>600000</v>
      </c>
      <c r="J690" s="21">
        <f t="shared" si="222"/>
        <v>1</v>
      </c>
      <c r="K690" s="70">
        <v>600000</v>
      </c>
    </row>
    <row r="691" spans="1:11" s="7" customFormat="1" ht="30" x14ac:dyDescent="0.25">
      <c r="A691" s="12">
        <v>2</v>
      </c>
      <c r="B691" s="52" t="s">
        <v>675</v>
      </c>
      <c r="C691" s="69">
        <v>1</v>
      </c>
      <c r="D691" s="69" t="s">
        <v>523</v>
      </c>
      <c r="E691" s="71">
        <v>6000000</v>
      </c>
      <c r="F691" s="32"/>
      <c r="G691" s="15">
        <f t="shared" si="223"/>
        <v>0</v>
      </c>
      <c r="H691" s="21">
        <f t="shared" si="220"/>
        <v>0</v>
      </c>
      <c r="I691" s="15">
        <f t="shared" si="221"/>
        <v>6000000</v>
      </c>
      <c r="J691" s="21">
        <f t="shared" si="222"/>
        <v>1</v>
      </c>
      <c r="K691" s="71">
        <v>6000000</v>
      </c>
    </row>
    <row r="692" spans="1:11" s="7" customFormat="1" ht="30" x14ac:dyDescent="0.25">
      <c r="A692" s="12">
        <v>3</v>
      </c>
      <c r="B692" s="55" t="s">
        <v>676</v>
      </c>
      <c r="C692" s="60">
        <v>1</v>
      </c>
      <c r="D692" s="62" t="s">
        <v>502</v>
      </c>
      <c r="E692" s="71">
        <v>2000000</v>
      </c>
      <c r="F692" s="32"/>
      <c r="G692" s="15">
        <f t="shared" si="223"/>
        <v>0</v>
      </c>
      <c r="H692" s="21">
        <f t="shared" si="220"/>
        <v>0</v>
      </c>
      <c r="I692" s="15">
        <f t="shared" si="221"/>
        <v>2000000</v>
      </c>
      <c r="J692" s="21">
        <f t="shared" si="222"/>
        <v>1</v>
      </c>
      <c r="K692" s="71">
        <v>2000000</v>
      </c>
    </row>
    <row r="693" spans="1:11" s="7" customFormat="1" x14ac:dyDescent="0.25">
      <c r="A693" s="12">
        <v>4</v>
      </c>
      <c r="B693" s="82" t="s">
        <v>677</v>
      </c>
      <c r="C693" s="60">
        <v>20</v>
      </c>
      <c r="D693" s="62" t="s">
        <v>477</v>
      </c>
      <c r="E693" s="71">
        <v>8400000</v>
      </c>
      <c r="F693" s="32"/>
      <c r="G693" s="15">
        <f t="shared" si="223"/>
        <v>0</v>
      </c>
      <c r="H693" s="21">
        <f t="shared" si="220"/>
        <v>0</v>
      </c>
      <c r="I693" s="15">
        <f t="shared" si="221"/>
        <v>8400000</v>
      </c>
      <c r="J693" s="21">
        <f t="shared" si="222"/>
        <v>1</v>
      </c>
      <c r="K693" s="71">
        <v>8400000</v>
      </c>
    </row>
    <row r="694" spans="1:11" s="7" customFormat="1" ht="30" x14ac:dyDescent="0.25">
      <c r="A694" s="12">
        <v>5</v>
      </c>
      <c r="B694" s="82" t="s">
        <v>678</v>
      </c>
      <c r="C694" s="60">
        <v>1</v>
      </c>
      <c r="D694" s="62" t="s">
        <v>502</v>
      </c>
      <c r="E694" s="71">
        <v>1150000</v>
      </c>
      <c r="F694" s="32"/>
      <c r="G694" s="15">
        <f t="shared" si="223"/>
        <v>0</v>
      </c>
      <c r="H694" s="21">
        <f t="shared" si="220"/>
        <v>0</v>
      </c>
      <c r="I694" s="15">
        <f t="shared" si="221"/>
        <v>1150000</v>
      </c>
      <c r="J694" s="21">
        <f t="shared" si="222"/>
        <v>1</v>
      </c>
      <c r="K694" s="71">
        <v>1150000</v>
      </c>
    </row>
    <row r="695" spans="1:11" s="7" customFormat="1" x14ac:dyDescent="0.25">
      <c r="A695" s="12">
        <v>6</v>
      </c>
      <c r="B695" s="91" t="s">
        <v>679</v>
      </c>
      <c r="C695" s="62">
        <v>1</v>
      </c>
      <c r="D695" s="62" t="s">
        <v>523</v>
      </c>
      <c r="E695" s="83">
        <v>1000000</v>
      </c>
      <c r="F695" s="32"/>
      <c r="G695" s="15">
        <f t="shared" si="223"/>
        <v>0</v>
      </c>
      <c r="H695" s="21">
        <f t="shared" si="220"/>
        <v>0</v>
      </c>
      <c r="I695" s="15">
        <f t="shared" si="221"/>
        <v>1000000</v>
      </c>
      <c r="J695" s="21">
        <f t="shared" si="222"/>
        <v>1</v>
      </c>
      <c r="K695" s="83">
        <v>1000000</v>
      </c>
    </row>
    <row r="696" spans="1:11" s="7" customFormat="1" x14ac:dyDescent="0.25">
      <c r="A696" s="12">
        <v>7</v>
      </c>
      <c r="B696" s="82" t="s">
        <v>680</v>
      </c>
      <c r="C696" s="74">
        <v>12</v>
      </c>
      <c r="D696" s="69" t="s">
        <v>451</v>
      </c>
      <c r="E696" s="71">
        <v>3000000</v>
      </c>
      <c r="F696" s="32"/>
      <c r="G696" s="15">
        <f t="shared" si="223"/>
        <v>0</v>
      </c>
      <c r="H696" s="21">
        <f t="shared" si="220"/>
        <v>0</v>
      </c>
      <c r="I696" s="15">
        <f t="shared" si="221"/>
        <v>3000000</v>
      </c>
      <c r="J696" s="21">
        <f t="shared" si="222"/>
        <v>1</v>
      </c>
      <c r="K696" s="71">
        <v>3000000</v>
      </c>
    </row>
    <row r="697" spans="1:11" s="7" customFormat="1" x14ac:dyDescent="0.25">
      <c r="A697" s="12">
        <v>8</v>
      </c>
      <c r="B697" s="57" t="s">
        <v>681</v>
      </c>
      <c r="C697" s="74">
        <v>1</v>
      </c>
      <c r="D697" s="69" t="s">
        <v>396</v>
      </c>
      <c r="E697" s="71">
        <v>3000000</v>
      </c>
      <c r="F697" s="32"/>
      <c r="G697" s="15">
        <f t="shared" si="223"/>
        <v>0</v>
      </c>
      <c r="H697" s="21">
        <f t="shared" si="220"/>
        <v>0</v>
      </c>
      <c r="I697" s="15">
        <f t="shared" si="221"/>
        <v>3000000</v>
      </c>
      <c r="J697" s="21">
        <f t="shared" si="222"/>
        <v>1</v>
      </c>
      <c r="K697" s="71">
        <v>3000000</v>
      </c>
    </row>
    <row r="698" spans="1:11" s="7" customFormat="1" x14ac:dyDescent="0.25">
      <c r="A698" s="12">
        <v>9</v>
      </c>
      <c r="B698" s="57" t="s">
        <v>682</v>
      </c>
      <c r="C698" s="74">
        <v>1</v>
      </c>
      <c r="D698" s="69" t="s">
        <v>396</v>
      </c>
      <c r="E698" s="71">
        <v>2000000</v>
      </c>
      <c r="F698" s="32"/>
      <c r="G698" s="15">
        <f t="shared" si="223"/>
        <v>0</v>
      </c>
      <c r="H698" s="21">
        <f t="shared" si="220"/>
        <v>0</v>
      </c>
      <c r="I698" s="15">
        <f t="shared" si="221"/>
        <v>2000000</v>
      </c>
      <c r="J698" s="21">
        <f t="shared" si="222"/>
        <v>1</v>
      </c>
      <c r="K698" s="71">
        <v>2000000</v>
      </c>
    </row>
    <row r="699" spans="1:11" s="7" customFormat="1" ht="30" x14ac:dyDescent="0.25">
      <c r="A699" s="12">
        <v>10</v>
      </c>
      <c r="B699" s="93" t="s">
        <v>684</v>
      </c>
      <c r="C699" s="66">
        <v>1</v>
      </c>
      <c r="D699" s="67" t="s">
        <v>523</v>
      </c>
      <c r="E699" s="72">
        <v>1850000</v>
      </c>
      <c r="F699" s="32"/>
      <c r="G699" s="15">
        <f t="shared" si="223"/>
        <v>0</v>
      </c>
      <c r="H699" s="21">
        <f t="shared" si="220"/>
        <v>0</v>
      </c>
      <c r="I699" s="15">
        <f t="shared" si="221"/>
        <v>1850000</v>
      </c>
      <c r="J699" s="21">
        <f t="shared" si="222"/>
        <v>1</v>
      </c>
      <c r="K699" s="72">
        <v>1850000</v>
      </c>
    </row>
    <row r="700" spans="1:11" s="7" customFormat="1" ht="30" x14ac:dyDescent="0.25">
      <c r="A700" s="12">
        <v>11</v>
      </c>
      <c r="B700" s="56" t="s">
        <v>683</v>
      </c>
      <c r="C700" s="67">
        <v>1</v>
      </c>
      <c r="D700" s="67" t="s">
        <v>396</v>
      </c>
      <c r="E700" s="72">
        <v>1000000</v>
      </c>
      <c r="F700" s="32"/>
      <c r="G700" s="15">
        <f t="shared" si="223"/>
        <v>0</v>
      </c>
      <c r="H700" s="21">
        <f t="shared" si="220"/>
        <v>0</v>
      </c>
      <c r="I700" s="15">
        <f t="shared" si="221"/>
        <v>1000000</v>
      </c>
      <c r="J700" s="21">
        <f t="shared" si="222"/>
        <v>1</v>
      </c>
      <c r="K700" s="72">
        <v>1000000</v>
      </c>
    </row>
    <row r="701" spans="1:11" s="7" customFormat="1" ht="16.5" x14ac:dyDescent="0.25">
      <c r="A701" s="12">
        <v>12</v>
      </c>
      <c r="B701" s="41"/>
      <c r="C701" s="14"/>
      <c r="D701" s="14"/>
      <c r="E701" s="15"/>
      <c r="F701" s="32"/>
      <c r="G701" s="15"/>
      <c r="H701" s="21"/>
      <c r="I701" s="15"/>
      <c r="J701" s="21"/>
      <c r="K701" s="25"/>
    </row>
    <row r="702" spans="1:11" s="7" customFormat="1" x14ac:dyDescent="0.25">
      <c r="A702" s="12"/>
      <c r="B702" s="13"/>
      <c r="C702" s="14"/>
      <c r="D702" s="14"/>
      <c r="E702" s="15"/>
      <c r="F702" s="32"/>
      <c r="G702" s="15"/>
      <c r="H702" s="21"/>
      <c r="I702" s="15"/>
      <c r="J702" s="21"/>
      <c r="K702" s="25"/>
    </row>
    <row r="703" spans="1:11" s="7" customFormat="1" ht="30" x14ac:dyDescent="0.25">
      <c r="A703" s="12">
        <v>56</v>
      </c>
      <c r="B703" s="13" t="s">
        <v>19</v>
      </c>
      <c r="C703" s="14"/>
      <c r="D703" s="14"/>
      <c r="E703" s="15">
        <f>SUM(E704:E711)</f>
        <v>45000000</v>
      </c>
      <c r="F703" s="32"/>
      <c r="G703" s="15">
        <f>SUM(G704:G711)</f>
        <v>0</v>
      </c>
      <c r="H703" s="21">
        <f t="shared" ref="H703:H711" si="224">G703/E703*100%</f>
        <v>0</v>
      </c>
      <c r="I703" s="15">
        <f t="shared" ref="I703:I711" si="225">E703-G703</f>
        <v>45000000</v>
      </c>
      <c r="J703" s="21">
        <f t="shared" ref="J703:J711" si="226">100%-H703</f>
        <v>1</v>
      </c>
      <c r="K703" s="15">
        <f>SUM(K704:K711)</f>
        <v>45000000</v>
      </c>
    </row>
    <row r="704" spans="1:11" s="7" customFormat="1" x14ac:dyDescent="0.25">
      <c r="A704" s="12">
        <v>1</v>
      </c>
      <c r="B704" s="43" t="s">
        <v>310</v>
      </c>
      <c r="C704" s="45">
        <v>1</v>
      </c>
      <c r="D704" s="45" t="s">
        <v>26</v>
      </c>
      <c r="E704" s="37">
        <v>1000000</v>
      </c>
      <c r="F704" s="32"/>
      <c r="G704" s="15">
        <f t="shared" ref="G704:G711" si="227">SUM(G705:G713)</f>
        <v>0</v>
      </c>
      <c r="H704" s="21">
        <f t="shared" si="224"/>
        <v>0</v>
      </c>
      <c r="I704" s="15">
        <f t="shared" si="225"/>
        <v>1000000</v>
      </c>
      <c r="J704" s="21">
        <f t="shared" si="226"/>
        <v>1</v>
      </c>
      <c r="K704" s="37">
        <v>1000000</v>
      </c>
    </row>
    <row r="705" spans="1:11" s="7" customFormat="1" x14ac:dyDescent="0.25">
      <c r="A705" s="12">
        <v>2</v>
      </c>
      <c r="B705" s="43" t="s">
        <v>311</v>
      </c>
      <c r="C705" s="45">
        <v>24</v>
      </c>
      <c r="D705" s="45" t="s">
        <v>26</v>
      </c>
      <c r="E705" s="37">
        <v>6000000</v>
      </c>
      <c r="F705" s="32"/>
      <c r="G705" s="15">
        <f t="shared" si="227"/>
        <v>0</v>
      </c>
      <c r="H705" s="21">
        <f t="shared" si="224"/>
        <v>0</v>
      </c>
      <c r="I705" s="15">
        <f t="shared" si="225"/>
        <v>6000000</v>
      </c>
      <c r="J705" s="21">
        <f t="shared" si="226"/>
        <v>1</v>
      </c>
      <c r="K705" s="37">
        <v>6000000</v>
      </c>
    </row>
    <row r="706" spans="1:11" s="7" customFormat="1" x14ac:dyDescent="0.25">
      <c r="A706" s="12">
        <v>3</v>
      </c>
      <c r="B706" s="43" t="s">
        <v>312</v>
      </c>
      <c r="C706" s="45">
        <v>1</v>
      </c>
      <c r="D706" s="45" t="s">
        <v>26</v>
      </c>
      <c r="E706" s="37">
        <v>675000</v>
      </c>
      <c r="F706" s="32"/>
      <c r="G706" s="15">
        <f t="shared" si="227"/>
        <v>0</v>
      </c>
      <c r="H706" s="21">
        <f t="shared" si="224"/>
        <v>0</v>
      </c>
      <c r="I706" s="15">
        <f t="shared" si="225"/>
        <v>675000</v>
      </c>
      <c r="J706" s="21">
        <f t="shared" si="226"/>
        <v>1</v>
      </c>
      <c r="K706" s="37">
        <v>675000</v>
      </c>
    </row>
    <row r="707" spans="1:11" s="7" customFormat="1" x14ac:dyDescent="0.25">
      <c r="A707" s="12">
        <v>4</v>
      </c>
      <c r="B707" s="43" t="s">
        <v>313</v>
      </c>
      <c r="C707" s="45">
        <v>6</v>
      </c>
      <c r="D707" s="45" t="s">
        <v>144</v>
      </c>
      <c r="E707" s="37">
        <v>15000000</v>
      </c>
      <c r="F707" s="32"/>
      <c r="G707" s="15">
        <f t="shared" si="227"/>
        <v>0</v>
      </c>
      <c r="H707" s="21">
        <f t="shared" si="224"/>
        <v>0</v>
      </c>
      <c r="I707" s="15">
        <f t="shared" si="225"/>
        <v>15000000</v>
      </c>
      <c r="J707" s="21">
        <f t="shared" si="226"/>
        <v>1</v>
      </c>
      <c r="K707" s="37">
        <v>15000000</v>
      </c>
    </row>
    <row r="708" spans="1:11" s="7" customFormat="1" ht="30" x14ac:dyDescent="0.25">
      <c r="A708" s="12">
        <v>5</v>
      </c>
      <c r="B708" s="44" t="s">
        <v>314</v>
      </c>
      <c r="C708" s="45">
        <v>1</v>
      </c>
      <c r="D708" s="45" t="s">
        <v>26</v>
      </c>
      <c r="E708" s="37">
        <v>10000000</v>
      </c>
      <c r="F708" s="32"/>
      <c r="G708" s="15">
        <f t="shared" si="227"/>
        <v>0</v>
      </c>
      <c r="H708" s="21">
        <f t="shared" si="224"/>
        <v>0</v>
      </c>
      <c r="I708" s="15">
        <f t="shared" si="225"/>
        <v>10000000</v>
      </c>
      <c r="J708" s="21">
        <f t="shared" si="226"/>
        <v>1</v>
      </c>
      <c r="K708" s="37">
        <v>10000000</v>
      </c>
    </row>
    <row r="709" spans="1:11" s="7" customFormat="1" x14ac:dyDescent="0.25">
      <c r="A709" s="12">
        <v>6</v>
      </c>
      <c r="B709" s="43" t="s">
        <v>315</v>
      </c>
      <c r="C709" s="45">
        <v>40</v>
      </c>
      <c r="D709" s="45" t="s">
        <v>144</v>
      </c>
      <c r="E709" s="37">
        <v>6000000</v>
      </c>
      <c r="F709" s="32"/>
      <c r="G709" s="15">
        <f t="shared" si="227"/>
        <v>0</v>
      </c>
      <c r="H709" s="21">
        <f t="shared" si="224"/>
        <v>0</v>
      </c>
      <c r="I709" s="15">
        <f t="shared" si="225"/>
        <v>6000000</v>
      </c>
      <c r="J709" s="21">
        <f t="shared" si="226"/>
        <v>1</v>
      </c>
      <c r="K709" s="37">
        <v>6000000</v>
      </c>
    </row>
    <row r="710" spans="1:11" s="7" customFormat="1" x14ac:dyDescent="0.25">
      <c r="A710" s="12">
        <v>7</v>
      </c>
      <c r="B710" s="43" t="s">
        <v>316</v>
      </c>
      <c r="C710" s="45">
        <v>1</v>
      </c>
      <c r="D710" s="45" t="s">
        <v>26</v>
      </c>
      <c r="E710" s="37">
        <v>5500000</v>
      </c>
      <c r="F710" s="32"/>
      <c r="G710" s="15">
        <f t="shared" si="227"/>
        <v>0</v>
      </c>
      <c r="H710" s="21">
        <f t="shared" si="224"/>
        <v>0</v>
      </c>
      <c r="I710" s="15">
        <f t="shared" si="225"/>
        <v>5500000</v>
      </c>
      <c r="J710" s="21">
        <f t="shared" si="226"/>
        <v>1</v>
      </c>
      <c r="K710" s="37">
        <v>5500000</v>
      </c>
    </row>
    <row r="711" spans="1:11" s="7" customFormat="1" ht="30" x14ac:dyDescent="0.25">
      <c r="A711" s="12">
        <v>8</v>
      </c>
      <c r="B711" s="44" t="s">
        <v>317</v>
      </c>
      <c r="C711" s="45">
        <v>1</v>
      </c>
      <c r="D711" s="45" t="s">
        <v>26</v>
      </c>
      <c r="E711" s="37">
        <v>825000</v>
      </c>
      <c r="F711" s="32"/>
      <c r="G711" s="15">
        <f t="shared" si="227"/>
        <v>0</v>
      </c>
      <c r="H711" s="21">
        <f t="shared" si="224"/>
        <v>0</v>
      </c>
      <c r="I711" s="15">
        <f t="shared" si="225"/>
        <v>825000</v>
      </c>
      <c r="J711" s="21">
        <f t="shared" si="226"/>
        <v>1</v>
      </c>
      <c r="K711" s="37">
        <v>825000</v>
      </c>
    </row>
    <row r="712" spans="1:11" s="7" customFormat="1" x14ac:dyDescent="0.25">
      <c r="A712" s="12"/>
      <c r="C712" s="14"/>
      <c r="D712" s="14"/>
      <c r="E712" s="15"/>
      <c r="F712" s="32"/>
      <c r="G712" s="15"/>
      <c r="H712" s="21"/>
      <c r="I712" s="15"/>
      <c r="J712" s="21"/>
      <c r="K712" s="25"/>
    </row>
    <row r="713" spans="1:11" s="7" customFormat="1" ht="30" x14ac:dyDescent="0.25">
      <c r="A713" s="12">
        <v>57</v>
      </c>
      <c r="B713" s="13" t="s">
        <v>20</v>
      </c>
      <c r="C713" s="39"/>
      <c r="D713" s="14"/>
      <c r="E713" s="15">
        <f>SUM(E714:E724)</f>
        <v>30000000</v>
      </c>
      <c r="F713" s="32"/>
      <c r="G713" s="15">
        <f>SUM(G714:G724)</f>
        <v>0</v>
      </c>
      <c r="H713" s="21">
        <f t="shared" ref="H713:H724" si="228">G713/E713*100%</f>
        <v>0</v>
      </c>
      <c r="I713" s="15">
        <f t="shared" ref="I713:I724" si="229">E713-G713</f>
        <v>30000000</v>
      </c>
      <c r="J713" s="21">
        <f t="shared" ref="J713:J724" si="230">100%-H713</f>
        <v>1</v>
      </c>
      <c r="K713" s="15">
        <f>SUM(K714:K724)</f>
        <v>30000000</v>
      </c>
    </row>
    <row r="714" spans="1:11" s="7" customFormat="1" x14ac:dyDescent="0.25">
      <c r="A714" s="12">
        <v>1</v>
      </c>
      <c r="B714" s="81" t="s">
        <v>693</v>
      </c>
      <c r="C714" s="73">
        <v>1</v>
      </c>
      <c r="D714" s="75" t="s">
        <v>523</v>
      </c>
      <c r="E714" s="70">
        <v>600000</v>
      </c>
      <c r="F714" s="32"/>
      <c r="G714" s="15">
        <f t="shared" ref="G714:G724" si="231">SUM(G715:G723)</f>
        <v>0</v>
      </c>
      <c r="H714" s="21">
        <f t="shared" si="228"/>
        <v>0</v>
      </c>
      <c r="I714" s="15">
        <f t="shared" si="229"/>
        <v>600000</v>
      </c>
      <c r="J714" s="21">
        <f t="shared" si="230"/>
        <v>1</v>
      </c>
      <c r="K714" s="70">
        <v>600000</v>
      </c>
    </row>
    <row r="715" spans="1:11" s="7" customFormat="1" ht="30" x14ac:dyDescent="0.25">
      <c r="A715" s="12">
        <v>2</v>
      </c>
      <c r="B715" s="52" t="s">
        <v>685</v>
      </c>
      <c r="C715" s="69">
        <v>1</v>
      </c>
      <c r="D715" s="69" t="s">
        <v>502</v>
      </c>
      <c r="E715" s="71">
        <v>6000000</v>
      </c>
      <c r="F715" s="32"/>
      <c r="G715" s="15">
        <f t="shared" si="231"/>
        <v>0</v>
      </c>
      <c r="H715" s="21">
        <f t="shared" si="228"/>
        <v>0</v>
      </c>
      <c r="I715" s="15">
        <f t="shared" si="229"/>
        <v>6000000</v>
      </c>
      <c r="J715" s="21">
        <f t="shared" si="230"/>
        <v>1</v>
      </c>
      <c r="K715" s="71">
        <v>6000000</v>
      </c>
    </row>
    <row r="716" spans="1:11" s="7" customFormat="1" ht="30" x14ac:dyDescent="0.25">
      <c r="A716" s="12">
        <v>3</v>
      </c>
      <c r="B716" s="55" t="s">
        <v>694</v>
      </c>
      <c r="C716" s="60">
        <v>1</v>
      </c>
      <c r="D716" s="62" t="s">
        <v>523</v>
      </c>
      <c r="E716" s="71">
        <v>2000000</v>
      </c>
      <c r="F716" s="32"/>
      <c r="G716" s="15">
        <f t="shared" si="231"/>
        <v>0</v>
      </c>
      <c r="H716" s="21">
        <f t="shared" si="228"/>
        <v>0</v>
      </c>
      <c r="I716" s="15">
        <f t="shared" si="229"/>
        <v>2000000</v>
      </c>
      <c r="J716" s="21">
        <f t="shared" si="230"/>
        <v>1</v>
      </c>
      <c r="K716" s="71">
        <v>2000000</v>
      </c>
    </row>
    <row r="717" spans="1:11" s="7" customFormat="1" x14ac:dyDescent="0.25">
      <c r="A717" s="12">
        <v>4</v>
      </c>
      <c r="B717" s="82" t="s">
        <v>695</v>
      </c>
      <c r="C717" s="60">
        <v>20</v>
      </c>
      <c r="D717" s="62" t="s">
        <v>451</v>
      </c>
      <c r="E717" s="71">
        <v>8400000</v>
      </c>
      <c r="F717" s="32"/>
      <c r="G717" s="15">
        <f t="shared" si="231"/>
        <v>0</v>
      </c>
      <c r="H717" s="21">
        <f t="shared" si="228"/>
        <v>0</v>
      </c>
      <c r="I717" s="15">
        <f t="shared" si="229"/>
        <v>8400000</v>
      </c>
      <c r="J717" s="21">
        <f t="shared" si="230"/>
        <v>1</v>
      </c>
      <c r="K717" s="71">
        <v>8400000</v>
      </c>
    </row>
    <row r="718" spans="1:11" s="7" customFormat="1" ht="30" x14ac:dyDescent="0.25">
      <c r="A718" s="12">
        <v>5</v>
      </c>
      <c r="B718" s="82" t="s">
        <v>686</v>
      </c>
      <c r="C718" s="60">
        <v>1</v>
      </c>
      <c r="D718" s="62" t="s">
        <v>502</v>
      </c>
      <c r="E718" s="71">
        <v>1150000</v>
      </c>
      <c r="F718" s="32"/>
      <c r="G718" s="15">
        <f t="shared" si="231"/>
        <v>0</v>
      </c>
      <c r="H718" s="21">
        <f t="shared" si="228"/>
        <v>0</v>
      </c>
      <c r="I718" s="15">
        <f t="shared" si="229"/>
        <v>1150000</v>
      </c>
      <c r="J718" s="21">
        <f t="shared" si="230"/>
        <v>1</v>
      </c>
      <c r="K718" s="71">
        <v>1150000</v>
      </c>
    </row>
    <row r="719" spans="1:11" s="7" customFormat="1" x14ac:dyDescent="0.25">
      <c r="A719" s="12">
        <v>6</v>
      </c>
      <c r="B719" s="82" t="s">
        <v>687</v>
      </c>
      <c r="C719" s="74">
        <v>12</v>
      </c>
      <c r="D719" s="69" t="s">
        <v>477</v>
      </c>
      <c r="E719" s="71">
        <v>3000000</v>
      </c>
      <c r="F719" s="32"/>
      <c r="G719" s="15">
        <f t="shared" si="231"/>
        <v>0</v>
      </c>
      <c r="H719" s="21">
        <f t="shared" si="228"/>
        <v>0</v>
      </c>
      <c r="I719" s="15">
        <f t="shared" si="229"/>
        <v>3000000</v>
      </c>
      <c r="J719" s="21">
        <f t="shared" si="230"/>
        <v>1</v>
      </c>
      <c r="K719" s="71">
        <v>3000000</v>
      </c>
    </row>
    <row r="720" spans="1:11" s="7" customFormat="1" x14ac:dyDescent="0.25">
      <c r="A720" s="12">
        <v>7</v>
      </c>
      <c r="B720" s="57" t="s">
        <v>688</v>
      </c>
      <c r="C720" s="74">
        <v>1</v>
      </c>
      <c r="D720" s="69" t="s">
        <v>396</v>
      </c>
      <c r="E720" s="71">
        <v>3000000</v>
      </c>
      <c r="F720" s="32"/>
      <c r="G720" s="15">
        <f t="shared" si="231"/>
        <v>0</v>
      </c>
      <c r="H720" s="21">
        <f t="shared" si="228"/>
        <v>0</v>
      </c>
      <c r="I720" s="15">
        <f t="shared" si="229"/>
        <v>3000000</v>
      </c>
      <c r="J720" s="21">
        <f t="shared" si="230"/>
        <v>1</v>
      </c>
      <c r="K720" s="71">
        <v>3000000</v>
      </c>
    </row>
    <row r="721" spans="1:11" s="7" customFormat="1" x14ac:dyDescent="0.25">
      <c r="A721" s="12">
        <v>8</v>
      </c>
      <c r="B721" s="57" t="s">
        <v>689</v>
      </c>
      <c r="C721" s="74">
        <v>1</v>
      </c>
      <c r="D721" s="69" t="s">
        <v>396</v>
      </c>
      <c r="E721" s="71">
        <v>2000000</v>
      </c>
      <c r="F721" s="32"/>
      <c r="G721" s="15">
        <f t="shared" si="231"/>
        <v>0</v>
      </c>
      <c r="H721" s="21">
        <f t="shared" si="228"/>
        <v>0</v>
      </c>
      <c r="I721" s="15">
        <f t="shared" si="229"/>
        <v>2000000</v>
      </c>
      <c r="J721" s="21">
        <f t="shared" si="230"/>
        <v>1</v>
      </c>
      <c r="K721" s="71">
        <v>2000000</v>
      </c>
    </row>
    <row r="722" spans="1:11" s="7" customFormat="1" ht="30" x14ac:dyDescent="0.25">
      <c r="A722" s="12">
        <v>9</v>
      </c>
      <c r="B722" s="93" t="s">
        <v>692</v>
      </c>
      <c r="C722" s="66">
        <v>1</v>
      </c>
      <c r="D722" s="67" t="s">
        <v>523</v>
      </c>
      <c r="E722" s="72">
        <v>1850000</v>
      </c>
      <c r="F722" s="32"/>
      <c r="G722" s="15">
        <f t="shared" si="231"/>
        <v>0</v>
      </c>
      <c r="H722" s="21">
        <f t="shared" si="228"/>
        <v>0</v>
      </c>
      <c r="I722" s="15">
        <f t="shared" si="229"/>
        <v>1850000</v>
      </c>
      <c r="J722" s="21">
        <f t="shared" si="230"/>
        <v>1</v>
      </c>
      <c r="K722" s="72">
        <v>1850000</v>
      </c>
    </row>
    <row r="723" spans="1:11" s="7" customFormat="1" ht="30" x14ac:dyDescent="0.25">
      <c r="A723" s="12">
        <v>10</v>
      </c>
      <c r="B723" s="56" t="s">
        <v>690</v>
      </c>
      <c r="C723" s="67">
        <v>1</v>
      </c>
      <c r="D723" s="67" t="s">
        <v>502</v>
      </c>
      <c r="E723" s="72">
        <v>1000000</v>
      </c>
      <c r="F723" s="32"/>
      <c r="G723" s="15">
        <f t="shared" si="231"/>
        <v>0</v>
      </c>
      <c r="H723" s="21">
        <f t="shared" si="228"/>
        <v>0</v>
      </c>
      <c r="I723" s="15">
        <f t="shared" si="229"/>
        <v>1000000</v>
      </c>
      <c r="J723" s="21">
        <f t="shared" si="230"/>
        <v>1</v>
      </c>
      <c r="K723" s="72">
        <v>1000000</v>
      </c>
    </row>
    <row r="724" spans="1:11" s="7" customFormat="1" x14ac:dyDescent="0.25">
      <c r="A724" s="12">
        <v>11</v>
      </c>
      <c r="B724" s="91" t="s">
        <v>691</v>
      </c>
      <c r="C724" s="67">
        <v>1</v>
      </c>
      <c r="D724" s="67" t="s">
        <v>396</v>
      </c>
      <c r="E724" s="72">
        <v>1000000</v>
      </c>
      <c r="F724" s="32"/>
      <c r="G724" s="15">
        <f t="shared" si="231"/>
        <v>0</v>
      </c>
      <c r="H724" s="21">
        <f t="shared" si="228"/>
        <v>0</v>
      </c>
      <c r="I724" s="15">
        <f t="shared" si="229"/>
        <v>1000000</v>
      </c>
      <c r="J724" s="21">
        <f t="shared" si="230"/>
        <v>1</v>
      </c>
      <c r="K724" s="72">
        <v>1000000</v>
      </c>
    </row>
    <row r="725" spans="1:11" s="7" customFormat="1" ht="16.5" x14ac:dyDescent="0.25">
      <c r="A725" s="12">
        <v>12</v>
      </c>
      <c r="B725" s="41"/>
      <c r="C725" s="14"/>
      <c r="D725" s="14"/>
      <c r="E725" s="15"/>
      <c r="F725" s="32"/>
      <c r="G725" s="15"/>
      <c r="H725" s="21"/>
      <c r="I725" s="15"/>
      <c r="J725" s="21"/>
      <c r="K725" s="25"/>
    </row>
    <row r="726" spans="1:11" s="7" customFormat="1" x14ac:dyDescent="0.25">
      <c r="A726" s="12"/>
      <c r="B726" s="13"/>
      <c r="C726" s="14"/>
      <c r="D726" s="14"/>
      <c r="E726" s="15"/>
      <c r="F726" s="32"/>
      <c r="G726" s="15"/>
      <c r="H726" s="21"/>
      <c r="I726" s="15"/>
      <c r="J726" s="21"/>
      <c r="K726" s="25"/>
    </row>
    <row r="727" spans="1:11" s="7" customFormat="1" ht="30" x14ac:dyDescent="0.25">
      <c r="A727" s="12">
        <v>58</v>
      </c>
      <c r="B727" s="13" t="s">
        <v>19</v>
      </c>
      <c r="C727" s="14"/>
      <c r="D727" s="14"/>
      <c r="E727" s="15">
        <f>SUM(E728:E736)</f>
        <v>45000000</v>
      </c>
      <c r="F727" s="32"/>
      <c r="G727" s="15">
        <f>SUM(G728:G736)</f>
        <v>0</v>
      </c>
      <c r="H727" s="21">
        <f t="shared" ref="H727:H736" si="232">G727/E727*100%</f>
        <v>0</v>
      </c>
      <c r="I727" s="15">
        <f t="shared" ref="I727:I736" si="233">E727-G727</f>
        <v>45000000</v>
      </c>
      <c r="J727" s="21">
        <f t="shared" ref="J727:J736" si="234">100%-H727</f>
        <v>1</v>
      </c>
      <c r="K727" s="15">
        <f>SUM(K728:K736)</f>
        <v>45000000</v>
      </c>
    </row>
    <row r="728" spans="1:11" s="7" customFormat="1" x14ac:dyDescent="0.25">
      <c r="A728" s="12">
        <v>1</v>
      </c>
      <c r="B728" s="43" t="s">
        <v>318</v>
      </c>
      <c r="C728" s="45">
        <v>1</v>
      </c>
      <c r="D728" s="45" t="s">
        <v>26</v>
      </c>
      <c r="E728" s="37">
        <v>1000000</v>
      </c>
      <c r="F728" s="32"/>
      <c r="G728" s="15">
        <f t="shared" ref="G728:G736" si="235">SUM(G729:G737)</f>
        <v>0</v>
      </c>
      <c r="H728" s="21">
        <f t="shared" si="232"/>
        <v>0</v>
      </c>
      <c r="I728" s="15">
        <f t="shared" si="233"/>
        <v>1000000</v>
      </c>
      <c r="J728" s="21">
        <f t="shared" si="234"/>
        <v>1</v>
      </c>
      <c r="K728" s="37">
        <v>1000000</v>
      </c>
    </row>
    <row r="729" spans="1:11" s="7" customFormat="1" x14ac:dyDescent="0.25">
      <c r="A729" s="12">
        <v>2</v>
      </c>
      <c r="B729" s="43" t="s">
        <v>319</v>
      </c>
      <c r="C729" s="45">
        <v>24</v>
      </c>
      <c r="D729" s="45" t="s">
        <v>26</v>
      </c>
      <c r="E729" s="37">
        <v>6000000</v>
      </c>
      <c r="F729" s="32"/>
      <c r="G729" s="15">
        <f t="shared" si="235"/>
        <v>0</v>
      </c>
      <c r="H729" s="21">
        <f t="shared" si="232"/>
        <v>0</v>
      </c>
      <c r="I729" s="15">
        <f t="shared" si="233"/>
        <v>6000000</v>
      </c>
      <c r="J729" s="21">
        <f t="shared" si="234"/>
        <v>1</v>
      </c>
      <c r="K729" s="37">
        <v>6000000</v>
      </c>
    </row>
    <row r="730" spans="1:11" s="7" customFormat="1" x14ac:dyDescent="0.25">
      <c r="A730" s="12">
        <v>3</v>
      </c>
      <c r="B730" s="43" t="s">
        <v>320</v>
      </c>
      <c r="C730" s="45">
        <v>1</v>
      </c>
      <c r="D730" s="45" t="s">
        <v>26</v>
      </c>
      <c r="E730" s="37">
        <v>675000</v>
      </c>
      <c r="F730" s="32"/>
      <c r="G730" s="15">
        <f t="shared" si="235"/>
        <v>0</v>
      </c>
      <c r="H730" s="21">
        <f t="shared" si="232"/>
        <v>0</v>
      </c>
      <c r="I730" s="15">
        <f t="shared" si="233"/>
        <v>675000</v>
      </c>
      <c r="J730" s="21">
        <f t="shared" si="234"/>
        <v>1</v>
      </c>
      <c r="K730" s="37">
        <v>675000</v>
      </c>
    </row>
    <row r="731" spans="1:11" s="7" customFormat="1" x14ac:dyDescent="0.25">
      <c r="A731" s="12">
        <v>4</v>
      </c>
      <c r="B731" s="43" t="s">
        <v>321</v>
      </c>
      <c r="C731" s="45">
        <v>1</v>
      </c>
      <c r="D731" s="45" t="s">
        <v>26</v>
      </c>
      <c r="E731" s="37">
        <v>10000000</v>
      </c>
      <c r="F731" s="32"/>
      <c r="G731" s="15">
        <f t="shared" si="235"/>
        <v>0</v>
      </c>
      <c r="H731" s="21">
        <f t="shared" si="232"/>
        <v>0</v>
      </c>
      <c r="I731" s="15">
        <f t="shared" si="233"/>
        <v>10000000</v>
      </c>
      <c r="J731" s="21">
        <f t="shared" si="234"/>
        <v>1</v>
      </c>
      <c r="K731" s="37">
        <v>10000000</v>
      </c>
    </row>
    <row r="732" spans="1:11" s="7" customFormat="1" x14ac:dyDescent="0.25">
      <c r="A732" s="12">
        <v>5</v>
      </c>
      <c r="B732" s="43" t="s">
        <v>322</v>
      </c>
      <c r="C732" s="45">
        <v>1</v>
      </c>
      <c r="D732" s="45" t="s">
        <v>26</v>
      </c>
      <c r="E732" s="37">
        <v>6000000</v>
      </c>
      <c r="F732" s="32"/>
      <c r="G732" s="15">
        <f t="shared" si="235"/>
        <v>0</v>
      </c>
      <c r="H732" s="21">
        <f t="shared" si="232"/>
        <v>0</v>
      </c>
      <c r="I732" s="15">
        <f t="shared" si="233"/>
        <v>6000000</v>
      </c>
      <c r="J732" s="21">
        <f t="shared" si="234"/>
        <v>1</v>
      </c>
      <c r="K732" s="37">
        <v>6000000</v>
      </c>
    </row>
    <row r="733" spans="1:11" s="7" customFormat="1" ht="30" x14ac:dyDescent="0.25">
      <c r="A733" s="12">
        <v>6</v>
      </c>
      <c r="B733" s="44" t="s">
        <v>323</v>
      </c>
      <c r="C733" s="45">
        <v>1</v>
      </c>
      <c r="D733" s="45" t="s">
        <v>26</v>
      </c>
      <c r="E733" s="37">
        <v>1325000</v>
      </c>
      <c r="F733" s="32"/>
      <c r="G733" s="15">
        <f t="shared" si="235"/>
        <v>0</v>
      </c>
      <c r="H733" s="21">
        <f t="shared" si="232"/>
        <v>0</v>
      </c>
      <c r="I733" s="15">
        <f t="shared" si="233"/>
        <v>1325000</v>
      </c>
      <c r="J733" s="21">
        <f t="shared" si="234"/>
        <v>1</v>
      </c>
      <c r="K733" s="37">
        <v>1325000</v>
      </c>
    </row>
    <row r="734" spans="1:11" s="7" customFormat="1" x14ac:dyDescent="0.25">
      <c r="A734" s="12">
        <v>7</v>
      </c>
      <c r="B734" s="43" t="s">
        <v>820</v>
      </c>
      <c r="C734" s="45">
        <v>1</v>
      </c>
      <c r="D734" s="45" t="s">
        <v>26</v>
      </c>
      <c r="E734" s="37">
        <v>15000000</v>
      </c>
      <c r="F734" s="32"/>
      <c r="G734" s="15">
        <f t="shared" si="235"/>
        <v>0</v>
      </c>
      <c r="H734" s="21">
        <f t="shared" si="232"/>
        <v>0</v>
      </c>
      <c r="I734" s="15">
        <f t="shared" si="233"/>
        <v>15000000</v>
      </c>
      <c r="J734" s="21">
        <f t="shared" si="234"/>
        <v>1</v>
      </c>
      <c r="K734" s="37">
        <v>15000000</v>
      </c>
    </row>
    <row r="735" spans="1:11" s="7" customFormat="1" x14ac:dyDescent="0.25">
      <c r="A735" s="12">
        <v>8</v>
      </c>
      <c r="B735" s="43" t="s">
        <v>324</v>
      </c>
      <c r="C735" s="45">
        <v>4</v>
      </c>
      <c r="D735" s="45" t="s">
        <v>144</v>
      </c>
      <c r="E735" s="37">
        <v>2600000</v>
      </c>
      <c r="F735" s="32"/>
      <c r="G735" s="15">
        <f t="shared" si="235"/>
        <v>0</v>
      </c>
      <c r="H735" s="21">
        <f t="shared" si="232"/>
        <v>0</v>
      </c>
      <c r="I735" s="15">
        <f t="shared" si="233"/>
        <v>2600000</v>
      </c>
      <c r="J735" s="21">
        <f t="shared" si="234"/>
        <v>1</v>
      </c>
      <c r="K735" s="37">
        <v>2600000</v>
      </c>
    </row>
    <row r="736" spans="1:11" s="7" customFormat="1" x14ac:dyDescent="0.25">
      <c r="A736" s="12">
        <v>9</v>
      </c>
      <c r="B736" s="43" t="s">
        <v>325</v>
      </c>
      <c r="C736" s="45">
        <v>1</v>
      </c>
      <c r="D736" s="45" t="s">
        <v>26</v>
      </c>
      <c r="E736" s="37">
        <v>2400000</v>
      </c>
      <c r="F736" s="32"/>
      <c r="G736" s="15">
        <f t="shared" si="235"/>
        <v>0</v>
      </c>
      <c r="H736" s="21">
        <f t="shared" si="232"/>
        <v>0</v>
      </c>
      <c r="I736" s="15">
        <f t="shared" si="233"/>
        <v>2400000</v>
      </c>
      <c r="J736" s="21">
        <f t="shared" si="234"/>
        <v>1</v>
      </c>
      <c r="K736" s="37">
        <v>2400000</v>
      </c>
    </row>
    <row r="737" spans="1:11" s="7" customFormat="1" x14ac:dyDescent="0.25">
      <c r="A737" s="12"/>
      <c r="B737" s="13"/>
      <c r="C737" s="14"/>
      <c r="D737" s="14"/>
      <c r="E737" s="15"/>
      <c r="F737" s="32"/>
      <c r="G737" s="15"/>
      <c r="H737" s="21"/>
      <c r="I737" s="15"/>
      <c r="J737" s="21"/>
      <c r="K737" s="25"/>
    </row>
    <row r="738" spans="1:11" s="7" customFormat="1" ht="30" x14ac:dyDescent="0.25">
      <c r="A738" s="12">
        <v>59</v>
      </c>
      <c r="B738" s="13" t="s">
        <v>20</v>
      </c>
      <c r="C738" s="39"/>
      <c r="D738" s="14"/>
      <c r="E738" s="15">
        <f>SUM(E739:E750)</f>
        <v>30000000</v>
      </c>
      <c r="F738" s="32"/>
      <c r="G738" s="15">
        <f>SUM(G739:G750)</f>
        <v>0</v>
      </c>
      <c r="H738" s="21">
        <f t="shared" ref="H738:H750" si="236">G738/E738*100%</f>
        <v>0</v>
      </c>
      <c r="I738" s="15">
        <f t="shared" ref="I738:I750" si="237">E738-G738</f>
        <v>30000000</v>
      </c>
      <c r="J738" s="21">
        <f t="shared" ref="J738:J750" si="238">100%-H738</f>
        <v>1</v>
      </c>
      <c r="K738" s="15">
        <f>SUM(K739:K750)</f>
        <v>30000000</v>
      </c>
    </row>
    <row r="739" spans="1:11" s="7" customFormat="1" x14ac:dyDescent="0.25">
      <c r="A739" s="12">
        <v>1</v>
      </c>
      <c r="B739" s="81" t="s">
        <v>696</v>
      </c>
      <c r="C739" s="73">
        <v>1</v>
      </c>
      <c r="D739" s="75" t="s">
        <v>502</v>
      </c>
      <c r="E739" s="70">
        <v>600000</v>
      </c>
      <c r="F739" s="32"/>
      <c r="G739" s="15">
        <f t="shared" ref="G739:G750" si="239">SUM(G740:G748)</f>
        <v>0</v>
      </c>
      <c r="H739" s="21">
        <f t="shared" si="236"/>
        <v>0</v>
      </c>
      <c r="I739" s="15">
        <f t="shared" si="237"/>
        <v>600000</v>
      </c>
      <c r="J739" s="21">
        <f t="shared" si="238"/>
        <v>1</v>
      </c>
      <c r="K739" s="70">
        <v>600000</v>
      </c>
    </row>
    <row r="740" spans="1:11" s="7" customFormat="1" ht="30" x14ac:dyDescent="0.25">
      <c r="A740" s="12">
        <v>2</v>
      </c>
      <c r="B740" s="52" t="s">
        <v>697</v>
      </c>
      <c r="C740" s="69">
        <v>1</v>
      </c>
      <c r="D740" s="69" t="s">
        <v>523</v>
      </c>
      <c r="E740" s="71">
        <v>6000000</v>
      </c>
      <c r="F740" s="32"/>
      <c r="G740" s="15">
        <f t="shared" si="239"/>
        <v>0</v>
      </c>
      <c r="H740" s="21">
        <f t="shared" si="236"/>
        <v>0</v>
      </c>
      <c r="I740" s="15">
        <f t="shared" si="237"/>
        <v>6000000</v>
      </c>
      <c r="J740" s="21">
        <f t="shared" si="238"/>
        <v>1</v>
      </c>
      <c r="K740" s="71">
        <v>6000000</v>
      </c>
    </row>
    <row r="741" spans="1:11" s="7" customFormat="1" ht="30" x14ac:dyDescent="0.25">
      <c r="A741" s="12">
        <v>3</v>
      </c>
      <c r="B741" s="55" t="s">
        <v>698</v>
      </c>
      <c r="C741" s="60">
        <v>1</v>
      </c>
      <c r="D741" s="62" t="s">
        <v>523</v>
      </c>
      <c r="E741" s="71">
        <v>2000000</v>
      </c>
      <c r="F741" s="32"/>
      <c r="G741" s="15">
        <f t="shared" si="239"/>
        <v>0</v>
      </c>
      <c r="H741" s="21">
        <f t="shared" si="236"/>
        <v>0</v>
      </c>
      <c r="I741" s="15">
        <f t="shared" si="237"/>
        <v>2000000</v>
      </c>
      <c r="J741" s="21">
        <f t="shared" si="238"/>
        <v>1</v>
      </c>
      <c r="K741" s="71">
        <v>2000000</v>
      </c>
    </row>
    <row r="742" spans="1:11" s="7" customFormat="1" x14ac:dyDescent="0.25">
      <c r="A742" s="12">
        <v>4</v>
      </c>
      <c r="B742" s="82" t="s">
        <v>699</v>
      </c>
      <c r="C742" s="60">
        <v>20</v>
      </c>
      <c r="D742" s="62" t="s">
        <v>451</v>
      </c>
      <c r="E742" s="71">
        <v>8400000</v>
      </c>
      <c r="F742" s="32"/>
      <c r="G742" s="15">
        <f t="shared" si="239"/>
        <v>0</v>
      </c>
      <c r="H742" s="21">
        <f t="shared" si="236"/>
        <v>0</v>
      </c>
      <c r="I742" s="15">
        <f t="shared" si="237"/>
        <v>8400000</v>
      </c>
      <c r="J742" s="21">
        <f t="shared" si="238"/>
        <v>1</v>
      </c>
      <c r="K742" s="71">
        <v>8400000</v>
      </c>
    </row>
    <row r="743" spans="1:11" s="7" customFormat="1" ht="30" x14ac:dyDescent="0.25">
      <c r="A743" s="12">
        <v>5</v>
      </c>
      <c r="B743" s="82" t="s">
        <v>700</v>
      </c>
      <c r="C743" s="60">
        <v>1</v>
      </c>
      <c r="D743" s="62" t="s">
        <v>523</v>
      </c>
      <c r="E743" s="71">
        <v>1150000</v>
      </c>
      <c r="F743" s="32"/>
      <c r="G743" s="15">
        <f t="shared" si="239"/>
        <v>0</v>
      </c>
      <c r="H743" s="21">
        <f t="shared" si="236"/>
        <v>0</v>
      </c>
      <c r="I743" s="15">
        <f t="shared" si="237"/>
        <v>1150000</v>
      </c>
      <c r="J743" s="21">
        <f t="shared" si="238"/>
        <v>1</v>
      </c>
      <c r="K743" s="71">
        <v>1150000</v>
      </c>
    </row>
    <row r="744" spans="1:11" s="7" customFormat="1" x14ac:dyDescent="0.25">
      <c r="A744" s="12">
        <v>6</v>
      </c>
      <c r="B744" s="82" t="s">
        <v>701</v>
      </c>
      <c r="C744" s="74">
        <v>4</v>
      </c>
      <c r="D744" s="69" t="s">
        <v>451</v>
      </c>
      <c r="E744" s="71">
        <v>1000000</v>
      </c>
      <c r="F744" s="32"/>
      <c r="G744" s="15">
        <f t="shared" si="239"/>
        <v>0</v>
      </c>
      <c r="H744" s="21">
        <f t="shared" si="236"/>
        <v>0</v>
      </c>
      <c r="I744" s="15">
        <f t="shared" si="237"/>
        <v>1000000</v>
      </c>
      <c r="J744" s="21">
        <f t="shared" si="238"/>
        <v>1</v>
      </c>
      <c r="K744" s="71">
        <v>1000000</v>
      </c>
    </row>
    <row r="745" spans="1:11" s="7" customFormat="1" x14ac:dyDescent="0.25">
      <c r="A745" s="12">
        <v>7</v>
      </c>
      <c r="B745" s="57" t="s">
        <v>702</v>
      </c>
      <c r="C745" s="74">
        <v>1</v>
      </c>
      <c r="D745" s="69" t="s">
        <v>26</v>
      </c>
      <c r="E745" s="71">
        <v>3000000</v>
      </c>
      <c r="F745" s="32"/>
      <c r="G745" s="15">
        <f t="shared" si="239"/>
        <v>0</v>
      </c>
      <c r="H745" s="21">
        <f t="shared" si="236"/>
        <v>0</v>
      </c>
      <c r="I745" s="15">
        <f t="shared" si="237"/>
        <v>3000000</v>
      </c>
      <c r="J745" s="21">
        <f t="shared" si="238"/>
        <v>1</v>
      </c>
      <c r="K745" s="71">
        <v>3000000</v>
      </c>
    </row>
    <row r="746" spans="1:11" s="7" customFormat="1" x14ac:dyDescent="0.25">
      <c r="A746" s="12">
        <v>8</v>
      </c>
      <c r="B746" s="57" t="s">
        <v>703</v>
      </c>
      <c r="C746" s="74">
        <v>1</v>
      </c>
      <c r="D746" s="69" t="s">
        <v>396</v>
      </c>
      <c r="E746" s="71">
        <v>2000000</v>
      </c>
      <c r="F746" s="32"/>
      <c r="G746" s="15">
        <f t="shared" si="239"/>
        <v>0</v>
      </c>
      <c r="H746" s="21">
        <f t="shared" si="236"/>
        <v>0</v>
      </c>
      <c r="I746" s="15">
        <f t="shared" si="237"/>
        <v>2000000</v>
      </c>
      <c r="J746" s="21">
        <f t="shared" si="238"/>
        <v>1</v>
      </c>
      <c r="K746" s="71">
        <v>2000000</v>
      </c>
    </row>
    <row r="747" spans="1:11" s="7" customFormat="1" ht="30" x14ac:dyDescent="0.25">
      <c r="A747" s="12">
        <v>9</v>
      </c>
      <c r="B747" s="93" t="s">
        <v>704</v>
      </c>
      <c r="C747" s="66">
        <v>5</v>
      </c>
      <c r="D747" s="67" t="s">
        <v>477</v>
      </c>
      <c r="E747" s="72">
        <v>3000000</v>
      </c>
      <c r="F747" s="32"/>
      <c r="G747" s="15">
        <f t="shared" si="239"/>
        <v>0</v>
      </c>
      <c r="H747" s="21">
        <f t="shared" si="236"/>
        <v>0</v>
      </c>
      <c r="I747" s="15">
        <f t="shared" si="237"/>
        <v>3000000</v>
      </c>
      <c r="J747" s="21">
        <f t="shared" si="238"/>
        <v>1</v>
      </c>
      <c r="K747" s="72">
        <v>3000000</v>
      </c>
    </row>
    <row r="748" spans="1:11" s="7" customFormat="1" ht="30" x14ac:dyDescent="0.25">
      <c r="A748" s="12">
        <v>10</v>
      </c>
      <c r="B748" s="93" t="s">
        <v>705</v>
      </c>
      <c r="C748" s="66">
        <v>1</v>
      </c>
      <c r="D748" s="67" t="s">
        <v>502</v>
      </c>
      <c r="E748" s="72">
        <v>850000</v>
      </c>
      <c r="F748" s="32"/>
      <c r="G748" s="15">
        <f t="shared" si="239"/>
        <v>0</v>
      </c>
      <c r="H748" s="21">
        <f t="shared" si="236"/>
        <v>0</v>
      </c>
      <c r="I748" s="15">
        <f t="shared" si="237"/>
        <v>850000</v>
      </c>
      <c r="J748" s="21">
        <f t="shared" si="238"/>
        <v>1</v>
      </c>
      <c r="K748" s="72">
        <v>850000</v>
      </c>
    </row>
    <row r="749" spans="1:11" s="7" customFormat="1" ht="30" x14ac:dyDescent="0.25">
      <c r="A749" s="12">
        <v>11</v>
      </c>
      <c r="B749" s="56" t="s">
        <v>706</v>
      </c>
      <c r="C749" s="67">
        <v>1</v>
      </c>
      <c r="D749" s="67" t="s">
        <v>26</v>
      </c>
      <c r="E749" s="71">
        <v>1000000</v>
      </c>
      <c r="F749" s="32"/>
      <c r="G749" s="15">
        <f t="shared" si="239"/>
        <v>0</v>
      </c>
      <c r="H749" s="21">
        <f t="shared" si="236"/>
        <v>0</v>
      </c>
      <c r="I749" s="15">
        <f t="shared" si="237"/>
        <v>1000000</v>
      </c>
      <c r="J749" s="21">
        <f t="shared" si="238"/>
        <v>1</v>
      </c>
      <c r="K749" s="71">
        <v>1000000</v>
      </c>
    </row>
    <row r="750" spans="1:11" s="7" customFormat="1" x14ac:dyDescent="0.25">
      <c r="A750" s="12">
        <v>12</v>
      </c>
      <c r="B750" s="91" t="s">
        <v>707</v>
      </c>
      <c r="C750" s="67">
        <v>1</v>
      </c>
      <c r="D750" s="67" t="s">
        <v>502</v>
      </c>
      <c r="E750" s="71">
        <v>1000000</v>
      </c>
      <c r="F750" s="32"/>
      <c r="G750" s="15">
        <f t="shared" si="239"/>
        <v>0</v>
      </c>
      <c r="H750" s="21">
        <f t="shared" si="236"/>
        <v>0</v>
      </c>
      <c r="I750" s="15">
        <f t="shared" si="237"/>
        <v>1000000</v>
      </c>
      <c r="J750" s="21">
        <f t="shared" si="238"/>
        <v>1</v>
      </c>
      <c r="K750" s="71">
        <v>1000000</v>
      </c>
    </row>
    <row r="751" spans="1:11" s="7" customFormat="1" ht="16.5" x14ac:dyDescent="0.25">
      <c r="A751" s="12"/>
      <c r="B751" s="46"/>
      <c r="C751" s="14"/>
      <c r="D751" s="14"/>
      <c r="E751" s="15"/>
      <c r="F751" s="32"/>
      <c r="G751" s="15"/>
      <c r="H751" s="21"/>
      <c r="I751" s="15"/>
      <c r="J751" s="21"/>
      <c r="K751" s="25"/>
    </row>
    <row r="752" spans="1:11" s="7" customFormat="1" ht="30" x14ac:dyDescent="0.25">
      <c r="A752" s="12">
        <v>60</v>
      </c>
      <c r="B752" s="13" t="s">
        <v>19</v>
      </c>
      <c r="C752" s="14"/>
      <c r="D752" s="14"/>
      <c r="E752" s="15">
        <f>SUM(E753:E762)</f>
        <v>45000000</v>
      </c>
      <c r="F752" s="32"/>
      <c r="G752" s="15">
        <f>SUM(G753:G762)</f>
        <v>0</v>
      </c>
      <c r="H752" s="21">
        <f t="shared" ref="H752:H762" si="240">G752/E752*100%</f>
        <v>0</v>
      </c>
      <c r="I752" s="15">
        <f t="shared" ref="I752:I762" si="241">E752-G752</f>
        <v>45000000</v>
      </c>
      <c r="J752" s="21">
        <f t="shared" ref="J752:J762" si="242">100%-H752</f>
        <v>1</v>
      </c>
      <c r="K752" s="15">
        <f>SUM(K753:K762)</f>
        <v>45000000</v>
      </c>
    </row>
    <row r="753" spans="1:11" s="7" customFormat="1" x14ac:dyDescent="0.25">
      <c r="A753" s="47">
        <v>1</v>
      </c>
      <c r="B753" s="43" t="s">
        <v>326</v>
      </c>
      <c r="C753" s="47">
        <v>1</v>
      </c>
      <c r="D753" s="47" t="s">
        <v>26</v>
      </c>
      <c r="E753" s="49">
        <v>1000000</v>
      </c>
      <c r="F753" s="32"/>
      <c r="G753" s="15">
        <f t="shared" ref="G753:G762" si="243">SUM(G754:G762)</f>
        <v>0</v>
      </c>
      <c r="H753" s="21">
        <f t="shared" si="240"/>
        <v>0</v>
      </c>
      <c r="I753" s="15">
        <f t="shared" si="241"/>
        <v>1000000</v>
      </c>
      <c r="J753" s="21">
        <f t="shared" si="242"/>
        <v>1</v>
      </c>
      <c r="K753" s="49">
        <v>1000000</v>
      </c>
    </row>
    <row r="754" spans="1:11" s="7" customFormat="1" x14ac:dyDescent="0.25">
      <c r="A754" s="47">
        <v>2</v>
      </c>
      <c r="B754" s="43" t="s">
        <v>327</v>
      </c>
      <c r="C754" s="47">
        <v>24</v>
      </c>
      <c r="D754" s="47" t="s">
        <v>26</v>
      </c>
      <c r="E754" s="49">
        <v>6000000</v>
      </c>
      <c r="F754" s="32"/>
      <c r="G754" s="15">
        <f t="shared" si="243"/>
        <v>0</v>
      </c>
      <c r="H754" s="21">
        <f t="shared" si="240"/>
        <v>0</v>
      </c>
      <c r="I754" s="15">
        <f t="shared" si="241"/>
        <v>6000000</v>
      </c>
      <c r="J754" s="21">
        <f t="shared" si="242"/>
        <v>1</v>
      </c>
      <c r="K754" s="49">
        <v>6000000</v>
      </c>
    </row>
    <row r="755" spans="1:11" s="7" customFormat="1" x14ac:dyDescent="0.25">
      <c r="A755" s="47">
        <v>3</v>
      </c>
      <c r="B755" s="43" t="s">
        <v>328</v>
      </c>
      <c r="C755" s="47">
        <v>1</v>
      </c>
      <c r="D755" s="47" t="s">
        <v>26</v>
      </c>
      <c r="E755" s="49">
        <v>675000</v>
      </c>
      <c r="F755" s="32"/>
      <c r="G755" s="15">
        <f t="shared" si="243"/>
        <v>0</v>
      </c>
      <c r="H755" s="21">
        <f t="shared" si="240"/>
        <v>0</v>
      </c>
      <c r="I755" s="15">
        <f t="shared" si="241"/>
        <v>675000</v>
      </c>
      <c r="J755" s="21">
        <f t="shared" si="242"/>
        <v>1</v>
      </c>
      <c r="K755" s="49">
        <v>675000</v>
      </c>
    </row>
    <row r="756" spans="1:11" s="7" customFormat="1" x14ac:dyDescent="0.25">
      <c r="A756" s="47">
        <v>4</v>
      </c>
      <c r="B756" s="43" t="s">
        <v>329</v>
      </c>
      <c r="C756" s="47">
        <v>1</v>
      </c>
      <c r="D756" s="47" t="s">
        <v>26</v>
      </c>
      <c r="E756" s="49">
        <v>5675000</v>
      </c>
      <c r="F756" s="32"/>
      <c r="G756" s="15">
        <f t="shared" si="243"/>
        <v>0</v>
      </c>
      <c r="H756" s="21">
        <f t="shared" si="240"/>
        <v>0</v>
      </c>
      <c r="I756" s="15">
        <f t="shared" si="241"/>
        <v>5675000</v>
      </c>
      <c r="J756" s="21">
        <f t="shared" si="242"/>
        <v>1</v>
      </c>
      <c r="K756" s="49">
        <v>5675000</v>
      </c>
    </row>
    <row r="757" spans="1:11" s="7" customFormat="1" x14ac:dyDescent="0.25">
      <c r="A757" s="47">
        <v>5</v>
      </c>
      <c r="B757" s="43" t="s">
        <v>330</v>
      </c>
      <c r="C757" s="47">
        <v>1</v>
      </c>
      <c r="D757" s="47" t="s">
        <v>26</v>
      </c>
      <c r="E757" s="49">
        <v>16500000</v>
      </c>
      <c r="F757" s="32"/>
      <c r="G757" s="15">
        <f t="shared" si="243"/>
        <v>0</v>
      </c>
      <c r="H757" s="21">
        <f t="shared" si="240"/>
        <v>0</v>
      </c>
      <c r="I757" s="15">
        <f t="shared" si="241"/>
        <v>16500000</v>
      </c>
      <c r="J757" s="21">
        <f t="shared" si="242"/>
        <v>1</v>
      </c>
      <c r="K757" s="49">
        <v>16500000</v>
      </c>
    </row>
    <row r="758" spans="1:11" s="7" customFormat="1" x14ac:dyDescent="0.25">
      <c r="A758" s="47">
        <v>6</v>
      </c>
      <c r="B758" s="43" t="s">
        <v>331</v>
      </c>
      <c r="C758" s="47">
        <v>1</v>
      </c>
      <c r="D758" s="47" t="s">
        <v>26</v>
      </c>
      <c r="E758" s="49">
        <v>4200000</v>
      </c>
      <c r="F758" s="32"/>
      <c r="G758" s="15">
        <f t="shared" si="243"/>
        <v>0</v>
      </c>
      <c r="H758" s="21">
        <f t="shared" si="240"/>
        <v>0</v>
      </c>
      <c r="I758" s="15">
        <f t="shared" si="241"/>
        <v>4200000</v>
      </c>
      <c r="J758" s="21">
        <f t="shared" si="242"/>
        <v>1</v>
      </c>
      <c r="K758" s="49">
        <v>4200000</v>
      </c>
    </row>
    <row r="759" spans="1:11" s="7" customFormat="1" ht="30" x14ac:dyDescent="0.25">
      <c r="A759" s="47">
        <v>7</v>
      </c>
      <c r="B759" s="44" t="s">
        <v>332</v>
      </c>
      <c r="C759" s="47">
        <v>1</v>
      </c>
      <c r="D759" s="47" t="s">
        <v>26</v>
      </c>
      <c r="E759" s="49">
        <v>6000000</v>
      </c>
      <c r="F759" s="32"/>
      <c r="G759" s="15">
        <f t="shared" si="243"/>
        <v>0</v>
      </c>
      <c r="H759" s="21">
        <f t="shared" si="240"/>
        <v>0</v>
      </c>
      <c r="I759" s="15">
        <f t="shared" si="241"/>
        <v>6000000</v>
      </c>
      <c r="J759" s="21">
        <f t="shared" si="242"/>
        <v>1</v>
      </c>
      <c r="K759" s="49">
        <v>6000000</v>
      </c>
    </row>
    <row r="760" spans="1:11" s="7" customFormat="1" x14ac:dyDescent="0.25">
      <c r="A760" s="47">
        <v>8</v>
      </c>
      <c r="B760" s="43" t="s">
        <v>333</v>
      </c>
      <c r="C760" s="47">
        <v>3</v>
      </c>
      <c r="D760" s="47" t="s">
        <v>144</v>
      </c>
      <c r="E760" s="49">
        <v>1950000</v>
      </c>
      <c r="F760" s="32"/>
      <c r="G760" s="15">
        <f t="shared" si="243"/>
        <v>0</v>
      </c>
      <c r="H760" s="21">
        <f t="shared" si="240"/>
        <v>0</v>
      </c>
      <c r="I760" s="15">
        <f t="shared" si="241"/>
        <v>1950000</v>
      </c>
      <c r="J760" s="21">
        <f t="shared" si="242"/>
        <v>1</v>
      </c>
      <c r="K760" s="49">
        <v>1950000</v>
      </c>
    </row>
    <row r="761" spans="1:11" s="7" customFormat="1" x14ac:dyDescent="0.25">
      <c r="A761" s="47">
        <v>9</v>
      </c>
      <c r="B761" s="44" t="s">
        <v>334</v>
      </c>
      <c r="C761" s="47">
        <v>1</v>
      </c>
      <c r="D761" s="47" t="s">
        <v>26</v>
      </c>
      <c r="E761" s="49">
        <v>2000000</v>
      </c>
      <c r="F761" s="32"/>
      <c r="G761" s="15">
        <f t="shared" si="243"/>
        <v>0</v>
      </c>
      <c r="H761" s="21">
        <f t="shared" si="240"/>
        <v>0</v>
      </c>
      <c r="I761" s="15">
        <f t="shared" si="241"/>
        <v>2000000</v>
      </c>
      <c r="J761" s="21">
        <f t="shared" si="242"/>
        <v>1</v>
      </c>
      <c r="K761" s="49">
        <v>2000000</v>
      </c>
    </row>
    <row r="762" spans="1:11" s="7" customFormat="1" x14ac:dyDescent="0.25">
      <c r="A762" s="47">
        <v>10</v>
      </c>
      <c r="B762" s="43" t="s">
        <v>335</v>
      </c>
      <c r="C762" s="47">
        <v>1</v>
      </c>
      <c r="D762" s="47" t="s">
        <v>26</v>
      </c>
      <c r="E762" s="49">
        <v>1000000</v>
      </c>
      <c r="F762" s="32"/>
      <c r="G762" s="15">
        <f t="shared" si="243"/>
        <v>0</v>
      </c>
      <c r="H762" s="21">
        <f t="shared" si="240"/>
        <v>0</v>
      </c>
      <c r="I762" s="15">
        <f t="shared" si="241"/>
        <v>1000000</v>
      </c>
      <c r="J762" s="21">
        <f t="shared" si="242"/>
        <v>1</v>
      </c>
      <c r="K762" s="49">
        <v>1000000</v>
      </c>
    </row>
    <row r="763" spans="1:11" s="7" customFormat="1" ht="16.5" x14ac:dyDescent="0.25">
      <c r="A763" s="12"/>
      <c r="B763" s="46"/>
      <c r="C763" s="14"/>
      <c r="D763" s="14"/>
      <c r="E763" s="15"/>
      <c r="F763" s="32"/>
      <c r="G763" s="15"/>
      <c r="H763" s="21"/>
      <c r="I763" s="15"/>
      <c r="J763" s="21"/>
      <c r="K763" s="25"/>
    </row>
    <row r="764" spans="1:11" s="7" customFormat="1" ht="30" x14ac:dyDescent="0.25">
      <c r="A764" s="12">
        <v>61</v>
      </c>
      <c r="B764" s="13" t="s">
        <v>20</v>
      </c>
      <c r="C764" s="14"/>
      <c r="D764" s="14"/>
      <c r="E764" s="15">
        <f>SUM(E765:E776)</f>
        <v>30000000</v>
      </c>
      <c r="F764" s="32"/>
      <c r="G764" s="15">
        <f>SUM(G765:G776)</f>
        <v>0</v>
      </c>
      <c r="H764" s="21">
        <f t="shared" ref="H764:H776" si="244">G764/E764*100%</f>
        <v>0</v>
      </c>
      <c r="I764" s="15">
        <f t="shared" ref="I764:I776" si="245">E764-G764</f>
        <v>30000000</v>
      </c>
      <c r="J764" s="21">
        <f t="shared" ref="J764:J776" si="246">100%-H764</f>
        <v>1</v>
      </c>
      <c r="K764" s="15">
        <f>SUM(K765:K776)</f>
        <v>30000000</v>
      </c>
    </row>
    <row r="765" spans="1:11" s="7" customFormat="1" x14ac:dyDescent="0.25">
      <c r="A765" s="12">
        <v>1</v>
      </c>
      <c r="B765" s="85" t="s">
        <v>708</v>
      </c>
      <c r="C765" s="73">
        <v>1</v>
      </c>
      <c r="D765" s="75" t="s">
        <v>502</v>
      </c>
      <c r="E765" s="70">
        <v>600000</v>
      </c>
      <c r="F765" s="32"/>
      <c r="G765" s="15">
        <f t="shared" ref="G765:G776" si="247">SUM(G766:G774)</f>
        <v>0</v>
      </c>
      <c r="H765" s="21">
        <f t="shared" si="244"/>
        <v>0</v>
      </c>
      <c r="I765" s="15">
        <f t="shared" si="245"/>
        <v>600000</v>
      </c>
      <c r="J765" s="21">
        <f t="shared" si="246"/>
        <v>1</v>
      </c>
      <c r="K765" s="70">
        <v>600000</v>
      </c>
    </row>
    <row r="766" spans="1:11" s="7" customFormat="1" ht="30" x14ac:dyDescent="0.25">
      <c r="A766" s="12">
        <v>2</v>
      </c>
      <c r="B766" s="52" t="s">
        <v>709</v>
      </c>
      <c r="C766" s="74">
        <v>2</v>
      </c>
      <c r="D766" s="69" t="s">
        <v>673</v>
      </c>
      <c r="E766" s="71">
        <v>6000000</v>
      </c>
      <c r="F766" s="32"/>
      <c r="G766" s="15">
        <f t="shared" si="247"/>
        <v>0</v>
      </c>
      <c r="H766" s="21">
        <f t="shared" si="244"/>
        <v>0</v>
      </c>
      <c r="I766" s="15">
        <f t="shared" si="245"/>
        <v>6000000</v>
      </c>
      <c r="J766" s="21">
        <f t="shared" si="246"/>
        <v>1</v>
      </c>
      <c r="K766" s="71">
        <v>6000000</v>
      </c>
    </row>
    <row r="767" spans="1:11" s="7" customFormat="1" ht="30" x14ac:dyDescent="0.25">
      <c r="A767" s="12">
        <v>3</v>
      </c>
      <c r="B767" s="55" t="s">
        <v>710</v>
      </c>
      <c r="C767" s="60">
        <v>1</v>
      </c>
      <c r="D767" s="62" t="s">
        <v>523</v>
      </c>
      <c r="E767" s="71">
        <v>2000000</v>
      </c>
      <c r="F767" s="32"/>
      <c r="G767" s="15">
        <f t="shared" si="247"/>
        <v>0</v>
      </c>
      <c r="H767" s="21">
        <f t="shared" si="244"/>
        <v>0</v>
      </c>
      <c r="I767" s="15">
        <f t="shared" si="245"/>
        <v>2000000</v>
      </c>
      <c r="J767" s="21">
        <f t="shared" si="246"/>
        <v>1</v>
      </c>
      <c r="K767" s="71">
        <v>2000000</v>
      </c>
    </row>
    <row r="768" spans="1:11" s="7" customFormat="1" x14ac:dyDescent="0.25">
      <c r="A768" s="12">
        <v>4</v>
      </c>
      <c r="B768" s="82" t="s">
        <v>711</v>
      </c>
      <c r="C768" s="60">
        <v>20</v>
      </c>
      <c r="D768" s="62" t="s">
        <v>451</v>
      </c>
      <c r="E768" s="71">
        <v>8400000</v>
      </c>
      <c r="F768" s="32"/>
      <c r="G768" s="15">
        <f t="shared" si="247"/>
        <v>0</v>
      </c>
      <c r="H768" s="21">
        <f t="shared" si="244"/>
        <v>0</v>
      </c>
      <c r="I768" s="15">
        <f t="shared" si="245"/>
        <v>8400000</v>
      </c>
      <c r="J768" s="21">
        <f t="shared" si="246"/>
        <v>1</v>
      </c>
      <c r="K768" s="71">
        <v>8400000</v>
      </c>
    </row>
    <row r="769" spans="1:11" s="7" customFormat="1" ht="30" x14ac:dyDescent="0.25">
      <c r="A769" s="12">
        <v>5</v>
      </c>
      <c r="B769" s="82" t="s">
        <v>712</v>
      </c>
      <c r="C769" s="60">
        <v>1</v>
      </c>
      <c r="D769" s="62" t="s">
        <v>502</v>
      </c>
      <c r="E769" s="71">
        <v>1150000</v>
      </c>
      <c r="F769" s="32"/>
      <c r="G769" s="15">
        <f t="shared" si="247"/>
        <v>0</v>
      </c>
      <c r="H769" s="21">
        <f t="shared" si="244"/>
        <v>0</v>
      </c>
      <c r="I769" s="15">
        <f t="shared" si="245"/>
        <v>1150000</v>
      </c>
      <c r="J769" s="21">
        <f t="shared" si="246"/>
        <v>1</v>
      </c>
      <c r="K769" s="71">
        <v>1150000</v>
      </c>
    </row>
    <row r="770" spans="1:11" s="7" customFormat="1" x14ac:dyDescent="0.25">
      <c r="A770" s="12">
        <v>6</v>
      </c>
      <c r="B770" s="82" t="s">
        <v>713</v>
      </c>
      <c r="C770" s="74">
        <v>4</v>
      </c>
      <c r="D770" s="69" t="s">
        <v>593</v>
      </c>
      <c r="E770" s="71">
        <v>1000000</v>
      </c>
      <c r="F770" s="32"/>
      <c r="G770" s="15">
        <f t="shared" si="247"/>
        <v>0</v>
      </c>
      <c r="H770" s="21">
        <f t="shared" si="244"/>
        <v>0</v>
      </c>
      <c r="I770" s="15">
        <f t="shared" si="245"/>
        <v>1000000</v>
      </c>
      <c r="J770" s="21">
        <f t="shared" si="246"/>
        <v>1</v>
      </c>
      <c r="K770" s="71">
        <v>1000000</v>
      </c>
    </row>
    <row r="771" spans="1:11" s="7" customFormat="1" x14ac:dyDescent="0.25">
      <c r="A771" s="12">
        <v>7</v>
      </c>
      <c r="B771" s="57" t="s">
        <v>714</v>
      </c>
      <c r="C771" s="74">
        <v>1</v>
      </c>
      <c r="D771" s="69" t="s">
        <v>396</v>
      </c>
      <c r="E771" s="71">
        <v>3000000</v>
      </c>
      <c r="F771" s="32"/>
      <c r="G771" s="15">
        <f t="shared" si="247"/>
        <v>0</v>
      </c>
      <c r="H771" s="21">
        <f t="shared" si="244"/>
        <v>0</v>
      </c>
      <c r="I771" s="15">
        <f t="shared" si="245"/>
        <v>3000000</v>
      </c>
      <c r="J771" s="21">
        <f t="shared" si="246"/>
        <v>1</v>
      </c>
      <c r="K771" s="71">
        <v>3000000</v>
      </c>
    </row>
    <row r="772" spans="1:11" s="7" customFormat="1" x14ac:dyDescent="0.25">
      <c r="A772" s="12">
        <v>8</v>
      </c>
      <c r="B772" s="57" t="s">
        <v>715</v>
      </c>
      <c r="C772" s="74">
        <v>1</v>
      </c>
      <c r="D772" s="69" t="s">
        <v>26</v>
      </c>
      <c r="E772" s="71">
        <v>2000000</v>
      </c>
      <c r="F772" s="32"/>
      <c r="G772" s="15">
        <f t="shared" si="247"/>
        <v>0</v>
      </c>
      <c r="H772" s="21">
        <f t="shared" si="244"/>
        <v>0</v>
      </c>
      <c r="I772" s="15">
        <f t="shared" si="245"/>
        <v>2000000</v>
      </c>
      <c r="J772" s="21">
        <f t="shared" si="246"/>
        <v>1</v>
      </c>
      <c r="K772" s="71">
        <v>2000000</v>
      </c>
    </row>
    <row r="773" spans="1:11" s="7" customFormat="1" ht="30" x14ac:dyDescent="0.25">
      <c r="A773" s="12">
        <v>9</v>
      </c>
      <c r="B773" s="93" t="s">
        <v>716</v>
      </c>
      <c r="C773" s="66">
        <v>1</v>
      </c>
      <c r="D773" s="67" t="s">
        <v>523</v>
      </c>
      <c r="E773" s="72">
        <v>850000</v>
      </c>
      <c r="F773" s="32"/>
      <c r="G773" s="15">
        <f t="shared" si="247"/>
        <v>0</v>
      </c>
      <c r="H773" s="21">
        <f t="shared" si="244"/>
        <v>0</v>
      </c>
      <c r="I773" s="15">
        <f t="shared" si="245"/>
        <v>850000</v>
      </c>
      <c r="J773" s="21">
        <f t="shared" si="246"/>
        <v>1</v>
      </c>
      <c r="K773" s="72">
        <v>850000</v>
      </c>
    </row>
    <row r="774" spans="1:11" s="7" customFormat="1" ht="30" x14ac:dyDescent="0.25">
      <c r="A774" s="12">
        <v>10</v>
      </c>
      <c r="B774" s="93" t="s">
        <v>717</v>
      </c>
      <c r="C774" s="74">
        <v>5</v>
      </c>
      <c r="D774" s="69" t="s">
        <v>451</v>
      </c>
      <c r="E774" s="71">
        <v>3000000</v>
      </c>
      <c r="F774" s="32"/>
      <c r="G774" s="15">
        <f t="shared" si="247"/>
        <v>0</v>
      </c>
      <c r="H774" s="21">
        <f t="shared" si="244"/>
        <v>0</v>
      </c>
      <c r="I774" s="15">
        <f t="shared" si="245"/>
        <v>3000000</v>
      </c>
      <c r="J774" s="21">
        <f t="shared" si="246"/>
        <v>1</v>
      </c>
      <c r="K774" s="71">
        <v>3000000</v>
      </c>
    </row>
    <row r="775" spans="1:11" s="7" customFormat="1" ht="30" x14ac:dyDescent="0.25">
      <c r="A775" s="12">
        <v>11</v>
      </c>
      <c r="B775" s="56" t="s">
        <v>718</v>
      </c>
      <c r="C775" s="66">
        <v>1</v>
      </c>
      <c r="D775" s="67" t="s">
        <v>502</v>
      </c>
      <c r="E775" s="71">
        <v>1000000</v>
      </c>
      <c r="F775" s="32"/>
      <c r="G775" s="15">
        <f t="shared" si="247"/>
        <v>0</v>
      </c>
      <c r="H775" s="21">
        <f t="shared" si="244"/>
        <v>0</v>
      </c>
      <c r="I775" s="15">
        <f t="shared" si="245"/>
        <v>1000000</v>
      </c>
      <c r="J775" s="21">
        <f t="shared" si="246"/>
        <v>1</v>
      </c>
      <c r="K775" s="71">
        <v>1000000</v>
      </c>
    </row>
    <row r="776" spans="1:11" s="7" customFormat="1" x14ac:dyDescent="0.25">
      <c r="A776" s="12">
        <v>12</v>
      </c>
      <c r="B776" s="91" t="s">
        <v>719</v>
      </c>
      <c r="C776" s="66">
        <v>1</v>
      </c>
      <c r="D776" s="67" t="s">
        <v>502</v>
      </c>
      <c r="E776" s="71">
        <v>1000000</v>
      </c>
      <c r="F776" s="32"/>
      <c r="G776" s="15">
        <f t="shared" si="247"/>
        <v>0</v>
      </c>
      <c r="H776" s="21">
        <f t="shared" si="244"/>
        <v>0</v>
      </c>
      <c r="I776" s="15">
        <f t="shared" si="245"/>
        <v>1000000</v>
      </c>
      <c r="J776" s="21">
        <f t="shared" si="246"/>
        <v>1</v>
      </c>
      <c r="K776" s="71">
        <v>1000000</v>
      </c>
    </row>
    <row r="777" spans="1:11" s="7" customFormat="1" ht="16.5" x14ac:dyDescent="0.25">
      <c r="A777" s="12"/>
      <c r="B777" s="46"/>
      <c r="C777" s="14"/>
      <c r="D777" s="14"/>
      <c r="E777" s="15"/>
      <c r="F777" s="32"/>
      <c r="G777" s="15"/>
      <c r="H777" s="21"/>
      <c r="I777" s="15"/>
      <c r="J777" s="21"/>
      <c r="K777" s="25"/>
    </row>
    <row r="778" spans="1:11" s="7" customFormat="1" ht="30" x14ac:dyDescent="0.25">
      <c r="A778" s="12">
        <v>62</v>
      </c>
      <c r="B778" s="13" t="s">
        <v>19</v>
      </c>
      <c r="C778" s="14"/>
      <c r="D778" s="14"/>
      <c r="E778" s="15">
        <f>SUM(E779:E782)</f>
        <v>45000000</v>
      </c>
      <c r="F778" s="32"/>
      <c r="G778" s="15">
        <f t="shared" ref="G778:G782" si="248">SUM(G779:G787)</f>
        <v>0</v>
      </c>
      <c r="H778" s="21">
        <f t="shared" ref="H778:H782" si="249">G778/E778*100%</f>
        <v>0</v>
      </c>
      <c r="I778" s="15">
        <f t="shared" ref="I778:I782" si="250">E778-G778</f>
        <v>45000000</v>
      </c>
      <c r="J778" s="21">
        <f t="shared" ref="J778:J782" si="251">100%-H778</f>
        <v>1</v>
      </c>
      <c r="K778" s="15">
        <f>SUM(K779:K782)</f>
        <v>45000000</v>
      </c>
    </row>
    <row r="779" spans="1:11" s="7" customFormat="1" x14ac:dyDescent="0.25">
      <c r="A779" s="47">
        <v>1</v>
      </c>
      <c r="B779" s="43" t="s">
        <v>336</v>
      </c>
      <c r="C779" s="47">
        <v>1</v>
      </c>
      <c r="D779" s="47" t="s">
        <v>26</v>
      </c>
      <c r="E779" s="37">
        <v>1000000</v>
      </c>
      <c r="F779" s="32"/>
      <c r="G779" s="15">
        <f t="shared" si="248"/>
        <v>0</v>
      </c>
      <c r="H779" s="21">
        <f t="shared" si="249"/>
        <v>0</v>
      </c>
      <c r="I779" s="15">
        <f t="shared" si="250"/>
        <v>1000000</v>
      </c>
      <c r="J779" s="21">
        <f t="shared" si="251"/>
        <v>1</v>
      </c>
      <c r="K779" s="37">
        <v>1000000</v>
      </c>
    </row>
    <row r="780" spans="1:11" s="7" customFormat="1" x14ac:dyDescent="0.25">
      <c r="A780" s="47">
        <v>2</v>
      </c>
      <c r="B780" s="43" t="s">
        <v>337</v>
      </c>
      <c r="C780" s="47">
        <v>24</v>
      </c>
      <c r="D780" s="47" t="s">
        <v>26</v>
      </c>
      <c r="E780" s="37">
        <v>6000000</v>
      </c>
      <c r="F780" s="32"/>
      <c r="G780" s="15">
        <f t="shared" si="248"/>
        <v>0</v>
      </c>
      <c r="H780" s="21">
        <f t="shared" si="249"/>
        <v>0</v>
      </c>
      <c r="I780" s="15">
        <f t="shared" si="250"/>
        <v>6000000</v>
      </c>
      <c r="J780" s="21">
        <f t="shared" si="251"/>
        <v>1</v>
      </c>
      <c r="K780" s="37">
        <v>6000000</v>
      </c>
    </row>
    <row r="781" spans="1:11" s="7" customFormat="1" x14ac:dyDescent="0.25">
      <c r="A781" s="47">
        <v>3</v>
      </c>
      <c r="B781" s="43" t="s">
        <v>338</v>
      </c>
      <c r="C781" s="47">
        <v>1</v>
      </c>
      <c r="D781" s="47" t="s">
        <v>26</v>
      </c>
      <c r="E781" s="37">
        <v>675000</v>
      </c>
      <c r="F781" s="32"/>
      <c r="G781" s="15">
        <f t="shared" si="248"/>
        <v>0</v>
      </c>
      <c r="H781" s="21">
        <f t="shared" si="249"/>
        <v>0</v>
      </c>
      <c r="I781" s="15">
        <f t="shared" si="250"/>
        <v>675000</v>
      </c>
      <c r="J781" s="21">
        <f t="shared" si="251"/>
        <v>1</v>
      </c>
      <c r="K781" s="37">
        <v>675000</v>
      </c>
    </row>
    <row r="782" spans="1:11" s="7" customFormat="1" x14ac:dyDescent="0.25">
      <c r="A782" s="47">
        <v>4</v>
      </c>
      <c r="B782" s="43" t="s">
        <v>821</v>
      </c>
      <c r="C782" s="47">
        <v>1</v>
      </c>
      <c r="D782" s="47" t="s">
        <v>26</v>
      </c>
      <c r="E782" s="49">
        <v>37325000</v>
      </c>
      <c r="F782" s="32"/>
      <c r="G782" s="15">
        <f t="shared" si="248"/>
        <v>0</v>
      </c>
      <c r="H782" s="21">
        <f t="shared" si="249"/>
        <v>0</v>
      </c>
      <c r="I782" s="15">
        <f t="shared" si="250"/>
        <v>37325000</v>
      </c>
      <c r="J782" s="21">
        <f t="shared" si="251"/>
        <v>1</v>
      </c>
      <c r="K782" s="49">
        <v>37325000</v>
      </c>
    </row>
    <row r="783" spans="1:11" s="7" customFormat="1" ht="16.5" x14ac:dyDescent="0.25">
      <c r="A783" s="12"/>
      <c r="B783" s="46"/>
      <c r="C783" s="14"/>
      <c r="D783" s="14"/>
      <c r="E783" s="15"/>
      <c r="F783" s="32"/>
      <c r="G783" s="15"/>
      <c r="H783" s="21"/>
      <c r="I783" s="15"/>
      <c r="J783" s="21"/>
      <c r="K783" s="25"/>
    </row>
    <row r="784" spans="1:11" s="7" customFormat="1" ht="30" x14ac:dyDescent="0.25">
      <c r="A784" s="12">
        <v>63</v>
      </c>
      <c r="B784" s="13" t="s">
        <v>20</v>
      </c>
      <c r="C784" s="14"/>
      <c r="D784" s="14"/>
      <c r="E784" s="15">
        <f>SUM(E785:E793)</f>
        <v>30000000</v>
      </c>
      <c r="F784" s="32"/>
      <c r="G784" s="15">
        <f>SUM(G785:G793)</f>
        <v>0</v>
      </c>
      <c r="H784" s="21">
        <f t="shared" ref="H784:H793" si="252">G784/E784*100%</f>
        <v>0</v>
      </c>
      <c r="I784" s="15">
        <f t="shared" ref="I784:I793" si="253">E784-G784</f>
        <v>30000000</v>
      </c>
      <c r="J784" s="21">
        <f t="shared" ref="J784:J793" si="254">100%-H784</f>
        <v>1</v>
      </c>
      <c r="K784" s="15">
        <f>SUM(K785:K793)</f>
        <v>30000000</v>
      </c>
    </row>
    <row r="785" spans="1:11" s="7" customFormat="1" x14ac:dyDescent="0.25">
      <c r="A785" s="12">
        <v>1</v>
      </c>
      <c r="B785" s="81" t="s">
        <v>720</v>
      </c>
      <c r="C785" s="73">
        <v>1</v>
      </c>
      <c r="D785" s="75" t="s">
        <v>523</v>
      </c>
      <c r="E785" s="70">
        <v>600000</v>
      </c>
      <c r="F785" s="32"/>
      <c r="G785" s="15">
        <f>SUM(G786:G793)</f>
        <v>0</v>
      </c>
      <c r="H785" s="21">
        <f t="shared" si="252"/>
        <v>0</v>
      </c>
      <c r="I785" s="15">
        <f t="shared" si="253"/>
        <v>600000</v>
      </c>
      <c r="J785" s="21">
        <f t="shared" si="254"/>
        <v>1</v>
      </c>
      <c r="K785" s="70">
        <v>600000</v>
      </c>
    </row>
    <row r="786" spans="1:11" s="7" customFormat="1" ht="30" x14ac:dyDescent="0.25">
      <c r="A786" s="12">
        <v>2</v>
      </c>
      <c r="B786" s="52" t="s">
        <v>721</v>
      </c>
      <c r="C786" s="69">
        <v>1</v>
      </c>
      <c r="D786" s="69">
        <v>1</v>
      </c>
      <c r="E786" s="71">
        <v>6000000</v>
      </c>
      <c r="F786" s="32"/>
      <c r="G786" s="15">
        <f t="shared" ref="G786:G793" si="255">SUM(G787:G793)</f>
        <v>0</v>
      </c>
      <c r="H786" s="21">
        <f t="shared" si="252"/>
        <v>0</v>
      </c>
      <c r="I786" s="15">
        <f t="shared" si="253"/>
        <v>6000000</v>
      </c>
      <c r="J786" s="21">
        <f t="shared" si="254"/>
        <v>1</v>
      </c>
      <c r="K786" s="71">
        <v>6000000</v>
      </c>
    </row>
    <row r="787" spans="1:11" s="7" customFormat="1" ht="30" x14ac:dyDescent="0.25">
      <c r="A787" s="12">
        <v>3</v>
      </c>
      <c r="B787" s="55" t="s">
        <v>722</v>
      </c>
      <c r="C787" s="60">
        <v>1</v>
      </c>
      <c r="D787" s="62" t="s">
        <v>523</v>
      </c>
      <c r="E787" s="71">
        <v>2000000</v>
      </c>
      <c r="F787" s="32"/>
      <c r="G787" s="15">
        <f t="shared" si="255"/>
        <v>0</v>
      </c>
      <c r="H787" s="21">
        <f t="shared" si="252"/>
        <v>0</v>
      </c>
      <c r="I787" s="15">
        <f t="shared" si="253"/>
        <v>2000000</v>
      </c>
      <c r="J787" s="21">
        <f t="shared" si="254"/>
        <v>1</v>
      </c>
      <c r="K787" s="71">
        <v>2000000</v>
      </c>
    </row>
    <row r="788" spans="1:11" s="7" customFormat="1" x14ac:dyDescent="0.25">
      <c r="A788" s="12">
        <v>4</v>
      </c>
      <c r="B788" s="82" t="s">
        <v>723</v>
      </c>
      <c r="C788" s="62">
        <v>25</v>
      </c>
      <c r="D788" s="62" t="s">
        <v>477</v>
      </c>
      <c r="E788" s="71">
        <v>10500000</v>
      </c>
      <c r="F788" s="32"/>
      <c r="G788" s="15">
        <f t="shared" si="255"/>
        <v>0</v>
      </c>
      <c r="H788" s="21">
        <f t="shared" si="252"/>
        <v>0</v>
      </c>
      <c r="I788" s="15">
        <f t="shared" si="253"/>
        <v>10500000</v>
      </c>
      <c r="J788" s="21">
        <f t="shared" si="254"/>
        <v>1</v>
      </c>
      <c r="K788" s="71">
        <v>10500000</v>
      </c>
    </row>
    <row r="789" spans="1:11" s="7" customFormat="1" ht="30" x14ac:dyDescent="0.25">
      <c r="A789" s="12">
        <v>5</v>
      </c>
      <c r="B789" s="82" t="s">
        <v>724</v>
      </c>
      <c r="C789" s="60">
        <v>1</v>
      </c>
      <c r="D789" s="62" t="s">
        <v>523</v>
      </c>
      <c r="E789" s="71">
        <v>1050000</v>
      </c>
      <c r="F789" s="32"/>
      <c r="G789" s="15">
        <f t="shared" si="255"/>
        <v>0</v>
      </c>
      <c r="H789" s="21">
        <f t="shared" si="252"/>
        <v>0</v>
      </c>
      <c r="I789" s="15">
        <f t="shared" si="253"/>
        <v>1050000</v>
      </c>
      <c r="J789" s="21">
        <f t="shared" si="254"/>
        <v>1</v>
      </c>
      <c r="K789" s="71">
        <v>1050000</v>
      </c>
    </row>
    <row r="790" spans="1:11" s="7" customFormat="1" x14ac:dyDescent="0.25">
      <c r="A790" s="12">
        <v>6</v>
      </c>
      <c r="B790" s="82" t="s">
        <v>725</v>
      </c>
      <c r="C790" s="74">
        <v>12</v>
      </c>
      <c r="D790" s="69" t="s">
        <v>477</v>
      </c>
      <c r="E790" s="71">
        <v>3000000</v>
      </c>
      <c r="F790" s="32"/>
      <c r="G790" s="15">
        <f t="shared" si="255"/>
        <v>0</v>
      </c>
      <c r="H790" s="21">
        <f t="shared" si="252"/>
        <v>0</v>
      </c>
      <c r="I790" s="15">
        <f t="shared" si="253"/>
        <v>3000000</v>
      </c>
      <c r="J790" s="21">
        <f t="shared" si="254"/>
        <v>1</v>
      </c>
      <c r="K790" s="71">
        <v>3000000</v>
      </c>
    </row>
    <row r="791" spans="1:11" s="7" customFormat="1" x14ac:dyDescent="0.25">
      <c r="A791" s="12">
        <v>7</v>
      </c>
      <c r="B791" s="57" t="s">
        <v>726</v>
      </c>
      <c r="C791" s="74">
        <v>1</v>
      </c>
      <c r="D791" s="69" t="s">
        <v>396</v>
      </c>
      <c r="E791" s="71">
        <v>3000000</v>
      </c>
      <c r="F791" s="32"/>
      <c r="G791" s="15">
        <f t="shared" si="255"/>
        <v>0</v>
      </c>
      <c r="H791" s="21">
        <f t="shared" si="252"/>
        <v>0</v>
      </c>
      <c r="I791" s="15">
        <f t="shared" si="253"/>
        <v>3000000</v>
      </c>
      <c r="J791" s="21">
        <f t="shared" si="254"/>
        <v>1</v>
      </c>
      <c r="K791" s="71">
        <v>3000000</v>
      </c>
    </row>
    <row r="792" spans="1:11" s="7" customFormat="1" x14ac:dyDescent="0.25">
      <c r="A792" s="12">
        <v>8</v>
      </c>
      <c r="B792" s="57" t="s">
        <v>727</v>
      </c>
      <c r="C792" s="74">
        <v>1</v>
      </c>
      <c r="D792" s="69" t="s">
        <v>396</v>
      </c>
      <c r="E792" s="71">
        <v>2000000</v>
      </c>
      <c r="F792" s="32"/>
      <c r="G792" s="15">
        <f t="shared" si="255"/>
        <v>0</v>
      </c>
      <c r="H792" s="21">
        <f t="shared" si="252"/>
        <v>0</v>
      </c>
      <c r="I792" s="15">
        <f t="shared" si="253"/>
        <v>2000000</v>
      </c>
      <c r="J792" s="21">
        <f t="shared" si="254"/>
        <v>1</v>
      </c>
      <c r="K792" s="71">
        <v>2000000</v>
      </c>
    </row>
    <row r="793" spans="1:11" s="7" customFormat="1" ht="30" x14ac:dyDescent="0.25">
      <c r="A793" s="12">
        <v>9</v>
      </c>
      <c r="B793" s="93" t="s">
        <v>728</v>
      </c>
      <c r="C793" s="66">
        <v>1</v>
      </c>
      <c r="D793" s="67" t="s">
        <v>523</v>
      </c>
      <c r="E793" s="72">
        <v>1850000</v>
      </c>
      <c r="F793" s="32"/>
      <c r="G793" s="15">
        <f t="shared" si="255"/>
        <v>0</v>
      </c>
      <c r="H793" s="21">
        <f t="shared" si="252"/>
        <v>0</v>
      </c>
      <c r="I793" s="15">
        <f t="shared" si="253"/>
        <v>1850000</v>
      </c>
      <c r="J793" s="21">
        <f t="shared" si="254"/>
        <v>1</v>
      </c>
      <c r="K793" s="72">
        <v>1850000</v>
      </c>
    </row>
    <row r="794" spans="1:11" s="7" customFormat="1" x14ac:dyDescent="0.25">
      <c r="A794" s="12">
        <v>12</v>
      </c>
      <c r="B794" s="96"/>
      <c r="C794" s="14"/>
      <c r="D794" s="14"/>
      <c r="E794" s="15"/>
      <c r="F794" s="32"/>
      <c r="G794" s="15"/>
      <c r="H794" s="21"/>
      <c r="I794" s="15"/>
      <c r="J794" s="21"/>
      <c r="K794" s="25"/>
    </row>
    <row r="795" spans="1:11" s="7" customFormat="1" x14ac:dyDescent="0.25">
      <c r="A795" s="12"/>
      <c r="B795" s="50"/>
      <c r="C795" s="14"/>
      <c r="D795" s="14"/>
      <c r="E795" s="15"/>
      <c r="F795" s="32"/>
      <c r="G795" s="15"/>
      <c r="H795" s="21"/>
      <c r="I795" s="15"/>
      <c r="J795" s="21"/>
      <c r="K795" s="25"/>
    </row>
    <row r="796" spans="1:11" s="7" customFormat="1" ht="30" x14ac:dyDescent="0.25">
      <c r="A796" s="12">
        <v>64</v>
      </c>
      <c r="B796" s="13" t="s">
        <v>19</v>
      </c>
      <c r="C796" s="14"/>
      <c r="D796" s="14"/>
      <c r="E796" s="15">
        <f>SUM(E797:E804)</f>
        <v>45000000</v>
      </c>
      <c r="F796" s="32"/>
      <c r="G796" s="15">
        <f>SUM(G797:G804)</f>
        <v>0</v>
      </c>
      <c r="H796" s="21">
        <f t="shared" ref="H796:H804" si="256">G796/E796*100%</f>
        <v>0</v>
      </c>
      <c r="I796" s="15">
        <f t="shared" ref="I796:I804" si="257">E796-G796</f>
        <v>45000000</v>
      </c>
      <c r="J796" s="21">
        <f t="shared" ref="J796:J804" si="258">100%-H796</f>
        <v>1</v>
      </c>
      <c r="K796" s="15">
        <f>SUM(K797:K804)</f>
        <v>45000000</v>
      </c>
    </row>
    <row r="797" spans="1:11" s="7" customFormat="1" x14ac:dyDescent="0.25">
      <c r="A797" s="47">
        <v>1</v>
      </c>
      <c r="B797" s="43" t="s">
        <v>339</v>
      </c>
      <c r="C797" s="47">
        <v>1</v>
      </c>
      <c r="D797" s="47" t="s">
        <v>26</v>
      </c>
      <c r="E797" s="37">
        <v>1000000</v>
      </c>
      <c r="F797" s="32"/>
      <c r="G797" s="15">
        <f t="shared" ref="G797:G804" si="259">SUM(G798:G806)</f>
        <v>0</v>
      </c>
      <c r="H797" s="21">
        <f t="shared" si="256"/>
        <v>0</v>
      </c>
      <c r="I797" s="15">
        <f t="shared" si="257"/>
        <v>1000000</v>
      </c>
      <c r="J797" s="21">
        <f t="shared" si="258"/>
        <v>1</v>
      </c>
      <c r="K797" s="37">
        <v>1000000</v>
      </c>
    </row>
    <row r="798" spans="1:11" s="7" customFormat="1" x14ac:dyDescent="0.25">
      <c r="A798" s="47">
        <v>2</v>
      </c>
      <c r="B798" s="44" t="s">
        <v>340</v>
      </c>
      <c r="C798" s="47">
        <v>24</v>
      </c>
      <c r="D798" s="47" t="s">
        <v>26</v>
      </c>
      <c r="E798" s="37">
        <v>6000000</v>
      </c>
      <c r="F798" s="32"/>
      <c r="G798" s="15">
        <f t="shared" si="259"/>
        <v>0</v>
      </c>
      <c r="H798" s="21">
        <f t="shared" si="256"/>
        <v>0</v>
      </c>
      <c r="I798" s="15">
        <f t="shared" si="257"/>
        <v>6000000</v>
      </c>
      <c r="J798" s="21">
        <f t="shared" si="258"/>
        <v>1</v>
      </c>
      <c r="K798" s="37">
        <v>6000000</v>
      </c>
    </row>
    <row r="799" spans="1:11" s="7" customFormat="1" x14ac:dyDescent="0.25">
      <c r="A799" s="47">
        <v>3</v>
      </c>
      <c r="B799" s="43" t="s">
        <v>341</v>
      </c>
      <c r="C799" s="47">
        <v>1</v>
      </c>
      <c r="D799" s="47" t="s">
        <v>26</v>
      </c>
      <c r="E799" s="37">
        <v>675000</v>
      </c>
      <c r="F799" s="32"/>
      <c r="G799" s="15">
        <f t="shared" si="259"/>
        <v>0</v>
      </c>
      <c r="H799" s="21">
        <f t="shared" si="256"/>
        <v>0</v>
      </c>
      <c r="I799" s="15">
        <f t="shared" si="257"/>
        <v>675000</v>
      </c>
      <c r="J799" s="21">
        <f t="shared" si="258"/>
        <v>1</v>
      </c>
      <c r="K799" s="37">
        <v>675000</v>
      </c>
    </row>
    <row r="800" spans="1:11" s="7" customFormat="1" x14ac:dyDescent="0.25">
      <c r="A800" s="47">
        <v>4</v>
      </c>
      <c r="B800" s="43" t="s">
        <v>342</v>
      </c>
      <c r="C800" s="47">
        <v>1</v>
      </c>
      <c r="D800" s="47" t="s">
        <v>26</v>
      </c>
      <c r="E800" s="37">
        <v>10000000</v>
      </c>
      <c r="F800" s="32"/>
      <c r="G800" s="15">
        <f t="shared" si="259"/>
        <v>0</v>
      </c>
      <c r="H800" s="21">
        <f t="shared" si="256"/>
        <v>0</v>
      </c>
      <c r="I800" s="15">
        <f t="shared" si="257"/>
        <v>10000000</v>
      </c>
      <c r="J800" s="21">
        <f t="shared" si="258"/>
        <v>1</v>
      </c>
      <c r="K800" s="37">
        <v>10000000</v>
      </c>
    </row>
    <row r="801" spans="1:11" s="7" customFormat="1" x14ac:dyDescent="0.25">
      <c r="A801" s="47">
        <v>5</v>
      </c>
      <c r="B801" s="43" t="s">
        <v>343</v>
      </c>
      <c r="C801" s="47">
        <v>6</v>
      </c>
      <c r="D801" s="47" t="s">
        <v>144</v>
      </c>
      <c r="E801" s="37">
        <v>15000000</v>
      </c>
      <c r="F801" s="32"/>
      <c r="G801" s="15">
        <f t="shared" si="259"/>
        <v>0</v>
      </c>
      <c r="H801" s="21">
        <f t="shared" si="256"/>
        <v>0</v>
      </c>
      <c r="I801" s="15">
        <f t="shared" si="257"/>
        <v>15000000</v>
      </c>
      <c r="J801" s="21">
        <f t="shared" si="258"/>
        <v>1</v>
      </c>
      <c r="K801" s="37">
        <v>15000000</v>
      </c>
    </row>
    <row r="802" spans="1:11" s="7" customFormat="1" x14ac:dyDescent="0.25">
      <c r="A802" s="47">
        <v>6</v>
      </c>
      <c r="B802" s="43" t="s">
        <v>344</v>
      </c>
      <c r="C802" s="47">
        <v>1</v>
      </c>
      <c r="D802" s="47" t="s">
        <v>26</v>
      </c>
      <c r="E802" s="37">
        <v>7000000</v>
      </c>
      <c r="F802" s="32"/>
      <c r="G802" s="15">
        <f t="shared" si="259"/>
        <v>0</v>
      </c>
      <c r="H802" s="21">
        <f t="shared" si="256"/>
        <v>0</v>
      </c>
      <c r="I802" s="15">
        <f t="shared" si="257"/>
        <v>7000000</v>
      </c>
      <c r="J802" s="21">
        <f t="shared" si="258"/>
        <v>1</v>
      </c>
      <c r="K802" s="37">
        <v>7000000</v>
      </c>
    </row>
    <row r="803" spans="1:11" s="7" customFormat="1" ht="30" x14ac:dyDescent="0.25">
      <c r="A803" s="47">
        <v>7</v>
      </c>
      <c r="B803" s="44" t="s">
        <v>345</v>
      </c>
      <c r="C803" s="47">
        <v>1</v>
      </c>
      <c r="D803" s="47" t="s">
        <v>26</v>
      </c>
      <c r="E803" s="37">
        <v>1575000</v>
      </c>
      <c r="F803" s="32"/>
      <c r="G803" s="15">
        <f t="shared" si="259"/>
        <v>0</v>
      </c>
      <c r="H803" s="21">
        <f t="shared" si="256"/>
        <v>0</v>
      </c>
      <c r="I803" s="15">
        <f t="shared" si="257"/>
        <v>1575000</v>
      </c>
      <c r="J803" s="21">
        <f t="shared" si="258"/>
        <v>1</v>
      </c>
      <c r="K803" s="37">
        <v>1575000</v>
      </c>
    </row>
    <row r="804" spans="1:11" s="7" customFormat="1" x14ac:dyDescent="0.25">
      <c r="A804" s="47">
        <v>8</v>
      </c>
      <c r="B804" s="43" t="s">
        <v>346</v>
      </c>
      <c r="C804" s="47">
        <v>25</v>
      </c>
      <c r="D804" s="47" t="s">
        <v>144</v>
      </c>
      <c r="E804" s="37">
        <v>3750000</v>
      </c>
      <c r="F804" s="32"/>
      <c r="G804" s="15">
        <f t="shared" si="259"/>
        <v>0</v>
      </c>
      <c r="H804" s="21">
        <f t="shared" si="256"/>
        <v>0</v>
      </c>
      <c r="I804" s="15">
        <f t="shared" si="257"/>
        <v>3750000</v>
      </c>
      <c r="J804" s="21">
        <f t="shared" si="258"/>
        <v>1</v>
      </c>
      <c r="K804" s="37">
        <v>3750000</v>
      </c>
    </row>
    <row r="805" spans="1:11" s="7" customFormat="1" x14ac:dyDescent="0.25">
      <c r="A805" s="12"/>
      <c r="B805" s="50"/>
      <c r="C805" s="14"/>
      <c r="D805" s="14"/>
      <c r="E805" s="15"/>
      <c r="F805" s="32"/>
      <c r="G805" s="15"/>
      <c r="H805" s="21"/>
      <c r="I805" s="15"/>
      <c r="J805" s="21"/>
      <c r="K805" s="25"/>
    </row>
    <row r="806" spans="1:11" s="7" customFormat="1" ht="30" x14ac:dyDescent="0.25">
      <c r="A806" s="12">
        <v>65</v>
      </c>
      <c r="B806" s="13" t="s">
        <v>20</v>
      </c>
      <c r="C806" s="14"/>
      <c r="D806" s="14"/>
      <c r="E806" s="15">
        <f>SUM(E807:E817)</f>
        <v>30000000</v>
      </c>
      <c r="F806" s="32"/>
      <c r="G806" s="15">
        <f>SUM(G807:G817)</f>
        <v>0</v>
      </c>
      <c r="H806" s="21">
        <f t="shared" ref="H806:H817" si="260">G806/E806*100%</f>
        <v>0</v>
      </c>
      <c r="I806" s="15">
        <f t="shared" ref="I806:I817" si="261">E806-G806</f>
        <v>30000000</v>
      </c>
      <c r="J806" s="21">
        <f t="shared" ref="J806:J817" si="262">100%-H806</f>
        <v>1</v>
      </c>
      <c r="K806" s="15">
        <f>SUM(K807:K817)</f>
        <v>30000000</v>
      </c>
    </row>
    <row r="807" spans="1:11" s="7" customFormat="1" x14ac:dyDescent="0.25">
      <c r="A807" s="12">
        <v>1</v>
      </c>
      <c r="B807" s="81" t="s">
        <v>729</v>
      </c>
      <c r="C807" s="75">
        <v>1</v>
      </c>
      <c r="D807" s="75" t="s">
        <v>523</v>
      </c>
      <c r="E807" s="70">
        <v>600000</v>
      </c>
      <c r="F807" s="32"/>
      <c r="G807" s="15">
        <f t="shared" ref="G807:G817" si="263">SUM(G808:G816)</f>
        <v>0</v>
      </c>
      <c r="H807" s="21">
        <f t="shared" si="260"/>
        <v>0</v>
      </c>
      <c r="I807" s="15">
        <f t="shared" si="261"/>
        <v>600000</v>
      </c>
      <c r="J807" s="21">
        <f t="shared" si="262"/>
        <v>1</v>
      </c>
      <c r="K807" s="70">
        <v>600000</v>
      </c>
    </row>
    <row r="808" spans="1:11" s="7" customFormat="1" ht="30" x14ac:dyDescent="0.25">
      <c r="A808" s="12">
        <v>2</v>
      </c>
      <c r="B808" s="52" t="s">
        <v>730</v>
      </c>
      <c r="C808" s="69">
        <v>1</v>
      </c>
      <c r="D808" s="69" t="s">
        <v>523</v>
      </c>
      <c r="E808" s="71">
        <v>6000000</v>
      </c>
      <c r="F808" s="32"/>
      <c r="G808" s="15">
        <f t="shared" si="263"/>
        <v>0</v>
      </c>
      <c r="H808" s="21">
        <f t="shared" si="260"/>
        <v>0</v>
      </c>
      <c r="I808" s="15">
        <f t="shared" si="261"/>
        <v>6000000</v>
      </c>
      <c r="J808" s="21">
        <f t="shared" si="262"/>
        <v>1</v>
      </c>
      <c r="K808" s="71">
        <v>6000000</v>
      </c>
    </row>
    <row r="809" spans="1:11" s="7" customFormat="1" ht="30" x14ac:dyDescent="0.25">
      <c r="A809" s="12">
        <v>3</v>
      </c>
      <c r="B809" s="55" t="s">
        <v>731</v>
      </c>
      <c r="C809" s="60">
        <v>1</v>
      </c>
      <c r="D809" s="62" t="s">
        <v>523</v>
      </c>
      <c r="E809" s="71">
        <v>2000000</v>
      </c>
      <c r="F809" s="32"/>
      <c r="G809" s="15">
        <f t="shared" si="263"/>
        <v>0</v>
      </c>
      <c r="H809" s="21">
        <f t="shared" si="260"/>
        <v>0</v>
      </c>
      <c r="I809" s="15">
        <f t="shared" si="261"/>
        <v>2000000</v>
      </c>
      <c r="J809" s="21">
        <f t="shared" si="262"/>
        <v>1</v>
      </c>
      <c r="K809" s="71">
        <v>2000000</v>
      </c>
    </row>
    <row r="810" spans="1:11" s="7" customFormat="1" x14ac:dyDescent="0.25">
      <c r="A810" s="12">
        <v>4</v>
      </c>
      <c r="B810" s="82" t="s">
        <v>732</v>
      </c>
      <c r="C810" s="60">
        <v>20</v>
      </c>
      <c r="D810" s="62" t="s">
        <v>451</v>
      </c>
      <c r="E810" s="71">
        <v>8400000</v>
      </c>
      <c r="F810" s="32"/>
      <c r="G810" s="15">
        <f t="shared" si="263"/>
        <v>0</v>
      </c>
      <c r="H810" s="21">
        <f t="shared" si="260"/>
        <v>0</v>
      </c>
      <c r="I810" s="15">
        <f t="shared" si="261"/>
        <v>8400000</v>
      </c>
      <c r="J810" s="21">
        <f t="shared" si="262"/>
        <v>1</v>
      </c>
      <c r="K810" s="71">
        <v>8400000</v>
      </c>
    </row>
    <row r="811" spans="1:11" s="7" customFormat="1" ht="30" x14ac:dyDescent="0.25">
      <c r="A811" s="12">
        <v>5</v>
      </c>
      <c r="B811" s="82" t="s">
        <v>733</v>
      </c>
      <c r="C811" s="60">
        <v>1</v>
      </c>
      <c r="D811" s="62" t="s">
        <v>523</v>
      </c>
      <c r="E811" s="71">
        <v>1150000</v>
      </c>
      <c r="F811" s="32"/>
      <c r="G811" s="15">
        <f t="shared" si="263"/>
        <v>0</v>
      </c>
      <c r="H811" s="21">
        <f t="shared" si="260"/>
        <v>0</v>
      </c>
      <c r="I811" s="15">
        <f t="shared" si="261"/>
        <v>1150000</v>
      </c>
      <c r="J811" s="21">
        <f t="shared" si="262"/>
        <v>1</v>
      </c>
      <c r="K811" s="71">
        <v>1150000</v>
      </c>
    </row>
    <row r="812" spans="1:11" s="7" customFormat="1" x14ac:dyDescent="0.25">
      <c r="A812" s="12">
        <v>6</v>
      </c>
      <c r="B812" s="57" t="s">
        <v>734</v>
      </c>
      <c r="C812" s="74">
        <v>1</v>
      </c>
      <c r="D812" s="69" t="s">
        <v>396</v>
      </c>
      <c r="E812" s="71">
        <v>3000000</v>
      </c>
      <c r="F812" s="32"/>
      <c r="G812" s="15">
        <f t="shared" si="263"/>
        <v>0</v>
      </c>
      <c r="H812" s="21">
        <f t="shared" si="260"/>
        <v>0</v>
      </c>
      <c r="I812" s="15">
        <f t="shared" si="261"/>
        <v>3000000</v>
      </c>
      <c r="J812" s="21">
        <f t="shared" si="262"/>
        <v>1</v>
      </c>
      <c r="K812" s="71">
        <v>3000000</v>
      </c>
    </row>
    <row r="813" spans="1:11" s="7" customFormat="1" x14ac:dyDescent="0.25">
      <c r="A813" s="12">
        <v>7</v>
      </c>
      <c r="B813" s="57" t="s">
        <v>735</v>
      </c>
      <c r="C813" s="74">
        <v>1</v>
      </c>
      <c r="D813" s="69" t="s">
        <v>26</v>
      </c>
      <c r="E813" s="71">
        <v>2000000</v>
      </c>
      <c r="F813" s="32"/>
      <c r="G813" s="15">
        <f t="shared" si="263"/>
        <v>0</v>
      </c>
      <c r="H813" s="21">
        <f t="shared" si="260"/>
        <v>0</v>
      </c>
      <c r="I813" s="15">
        <f t="shared" si="261"/>
        <v>2000000</v>
      </c>
      <c r="J813" s="21">
        <f t="shared" si="262"/>
        <v>1</v>
      </c>
      <c r="K813" s="71">
        <v>2000000</v>
      </c>
    </row>
    <row r="814" spans="1:11" s="7" customFormat="1" ht="30" x14ac:dyDescent="0.25">
      <c r="A814" s="12">
        <v>8</v>
      </c>
      <c r="B814" s="93" t="s">
        <v>736</v>
      </c>
      <c r="C814" s="66">
        <v>1</v>
      </c>
      <c r="D814" s="67" t="s">
        <v>502</v>
      </c>
      <c r="E814" s="72">
        <v>1850000</v>
      </c>
      <c r="F814" s="32"/>
      <c r="G814" s="15">
        <f t="shared" si="263"/>
        <v>0</v>
      </c>
      <c r="H814" s="21">
        <f t="shared" si="260"/>
        <v>0</v>
      </c>
      <c r="I814" s="15">
        <f t="shared" si="261"/>
        <v>1850000</v>
      </c>
      <c r="J814" s="21">
        <f t="shared" si="262"/>
        <v>1</v>
      </c>
      <c r="K814" s="72">
        <v>1850000</v>
      </c>
    </row>
    <row r="815" spans="1:11" s="7" customFormat="1" ht="30" x14ac:dyDescent="0.25">
      <c r="A815" s="12">
        <v>9</v>
      </c>
      <c r="B815" s="93" t="s">
        <v>737</v>
      </c>
      <c r="C815" s="74">
        <v>5</v>
      </c>
      <c r="D815" s="69" t="s">
        <v>451</v>
      </c>
      <c r="E815" s="71">
        <v>3000000</v>
      </c>
      <c r="F815" s="32"/>
      <c r="G815" s="15">
        <f t="shared" si="263"/>
        <v>0</v>
      </c>
      <c r="H815" s="21">
        <f t="shared" si="260"/>
        <v>0</v>
      </c>
      <c r="I815" s="15">
        <f t="shared" si="261"/>
        <v>3000000</v>
      </c>
      <c r="J815" s="21">
        <f t="shared" si="262"/>
        <v>1</v>
      </c>
      <c r="K815" s="71">
        <v>3000000</v>
      </c>
    </row>
    <row r="816" spans="1:11" s="7" customFormat="1" ht="30" x14ac:dyDescent="0.25">
      <c r="A816" s="12">
        <v>10</v>
      </c>
      <c r="B816" s="56" t="s">
        <v>738</v>
      </c>
      <c r="C816" s="66">
        <v>1</v>
      </c>
      <c r="D816" s="67" t="s">
        <v>523</v>
      </c>
      <c r="E816" s="72">
        <v>1000000</v>
      </c>
      <c r="F816" s="32"/>
      <c r="G816" s="15">
        <f t="shared" si="263"/>
        <v>0</v>
      </c>
      <c r="H816" s="21">
        <f t="shared" si="260"/>
        <v>0</v>
      </c>
      <c r="I816" s="15">
        <f t="shared" si="261"/>
        <v>1000000</v>
      </c>
      <c r="J816" s="21">
        <f t="shared" si="262"/>
        <v>1</v>
      </c>
      <c r="K816" s="72">
        <v>1000000</v>
      </c>
    </row>
    <row r="817" spans="1:11" s="7" customFormat="1" x14ac:dyDescent="0.25">
      <c r="A817" s="12">
        <v>11</v>
      </c>
      <c r="B817" s="91" t="s">
        <v>739</v>
      </c>
      <c r="C817" s="66">
        <v>1</v>
      </c>
      <c r="D817" s="67" t="s">
        <v>523</v>
      </c>
      <c r="E817" s="72">
        <v>1000000</v>
      </c>
      <c r="F817" s="32"/>
      <c r="G817" s="15">
        <f t="shared" si="263"/>
        <v>0</v>
      </c>
      <c r="H817" s="21">
        <f t="shared" si="260"/>
        <v>0</v>
      </c>
      <c r="I817" s="15">
        <f t="shared" si="261"/>
        <v>1000000</v>
      </c>
      <c r="J817" s="21">
        <f t="shared" si="262"/>
        <v>1</v>
      </c>
      <c r="K817" s="72">
        <v>1000000</v>
      </c>
    </row>
    <row r="818" spans="1:11" s="7" customFormat="1" x14ac:dyDescent="0.25">
      <c r="A818" s="12">
        <v>12</v>
      </c>
      <c r="B818" s="13"/>
      <c r="C818" s="14"/>
      <c r="D818" s="14"/>
      <c r="E818" s="15"/>
      <c r="F818" s="32"/>
      <c r="G818" s="15"/>
      <c r="H818" s="21"/>
      <c r="I818" s="15"/>
      <c r="J818" s="21"/>
      <c r="K818" s="25"/>
    </row>
    <row r="819" spans="1:11" s="7" customFormat="1" x14ac:dyDescent="0.25">
      <c r="A819" s="12"/>
      <c r="B819" s="50"/>
      <c r="C819" s="14"/>
      <c r="D819" s="14"/>
      <c r="E819" s="15"/>
      <c r="F819" s="32"/>
      <c r="G819" s="15"/>
      <c r="H819" s="21"/>
      <c r="I819" s="15"/>
      <c r="J819" s="21"/>
      <c r="K819" s="25"/>
    </row>
    <row r="820" spans="1:11" s="7" customFormat="1" ht="30" x14ac:dyDescent="0.25">
      <c r="A820" s="12">
        <v>66</v>
      </c>
      <c r="B820" s="13" t="s">
        <v>19</v>
      </c>
      <c r="C820" s="14"/>
      <c r="D820" s="14"/>
      <c r="E820" s="15">
        <f>SUM(E821:E830)</f>
        <v>45000000</v>
      </c>
      <c r="F820" s="32"/>
      <c r="G820" s="15">
        <f>SUM(G821:G830)</f>
        <v>0</v>
      </c>
      <c r="H820" s="21">
        <f t="shared" ref="H820:H830" si="264">G820/E820*100%</f>
        <v>0</v>
      </c>
      <c r="I820" s="15">
        <f t="shared" ref="I820:I830" si="265">E820-G820</f>
        <v>45000000</v>
      </c>
      <c r="J820" s="21">
        <f t="shared" ref="J820:J830" si="266">100%-H820</f>
        <v>1</v>
      </c>
      <c r="K820" s="15">
        <f>SUM(K821:K830)</f>
        <v>45000000</v>
      </c>
    </row>
    <row r="821" spans="1:11" s="7" customFormat="1" x14ac:dyDescent="0.25">
      <c r="A821" s="47">
        <v>1</v>
      </c>
      <c r="B821" s="43" t="s">
        <v>347</v>
      </c>
      <c r="C821" s="47">
        <v>1</v>
      </c>
      <c r="D821" s="47" t="s">
        <v>26</v>
      </c>
      <c r="E821" s="37">
        <v>1000000</v>
      </c>
      <c r="F821" s="32"/>
      <c r="G821" s="15">
        <f t="shared" ref="G821:G830" si="267">SUM(G822:G830)</f>
        <v>0</v>
      </c>
      <c r="H821" s="21">
        <f t="shared" si="264"/>
        <v>0</v>
      </c>
      <c r="I821" s="15">
        <f t="shared" si="265"/>
        <v>1000000</v>
      </c>
      <c r="J821" s="21">
        <f t="shared" si="266"/>
        <v>1</v>
      </c>
      <c r="K821" s="37">
        <v>1000000</v>
      </c>
    </row>
    <row r="822" spans="1:11" s="7" customFormat="1" x14ac:dyDescent="0.25">
      <c r="A822" s="47">
        <v>2</v>
      </c>
      <c r="B822" s="43" t="s">
        <v>348</v>
      </c>
      <c r="C822" s="47">
        <v>24</v>
      </c>
      <c r="D822" s="47" t="s">
        <v>26</v>
      </c>
      <c r="E822" s="37">
        <v>6000000</v>
      </c>
      <c r="F822" s="32"/>
      <c r="G822" s="15">
        <f t="shared" si="267"/>
        <v>0</v>
      </c>
      <c r="H822" s="21">
        <f t="shared" si="264"/>
        <v>0</v>
      </c>
      <c r="I822" s="15">
        <f t="shared" si="265"/>
        <v>6000000</v>
      </c>
      <c r="J822" s="21">
        <f t="shared" si="266"/>
        <v>1</v>
      </c>
      <c r="K822" s="37">
        <v>6000000</v>
      </c>
    </row>
    <row r="823" spans="1:11" s="7" customFormat="1" x14ac:dyDescent="0.25">
      <c r="A823" s="47">
        <v>3</v>
      </c>
      <c r="B823" s="43" t="s">
        <v>349</v>
      </c>
      <c r="C823" s="47">
        <v>1</v>
      </c>
      <c r="D823" s="47" t="s">
        <v>26</v>
      </c>
      <c r="E823" s="37">
        <v>675000</v>
      </c>
      <c r="F823" s="32"/>
      <c r="G823" s="15">
        <f t="shared" si="267"/>
        <v>0</v>
      </c>
      <c r="H823" s="21">
        <f t="shared" si="264"/>
        <v>0</v>
      </c>
      <c r="I823" s="15">
        <f t="shared" si="265"/>
        <v>675000</v>
      </c>
      <c r="J823" s="21">
        <f t="shared" si="266"/>
        <v>1</v>
      </c>
      <c r="K823" s="37">
        <v>675000</v>
      </c>
    </row>
    <row r="824" spans="1:11" s="7" customFormat="1" x14ac:dyDescent="0.25">
      <c r="A824" s="47">
        <v>4</v>
      </c>
      <c r="B824" s="43" t="s">
        <v>350</v>
      </c>
      <c r="C824" s="47">
        <v>1</v>
      </c>
      <c r="D824" s="47" t="s">
        <v>26</v>
      </c>
      <c r="E824" s="37">
        <v>17325000</v>
      </c>
      <c r="F824" s="32"/>
      <c r="G824" s="15">
        <f t="shared" si="267"/>
        <v>0</v>
      </c>
      <c r="H824" s="21">
        <f t="shared" si="264"/>
        <v>0</v>
      </c>
      <c r="I824" s="15">
        <f t="shared" si="265"/>
        <v>17325000</v>
      </c>
      <c r="J824" s="21">
        <f t="shared" si="266"/>
        <v>1</v>
      </c>
      <c r="K824" s="37">
        <v>17325000</v>
      </c>
    </row>
    <row r="825" spans="1:11" s="7" customFormat="1" x14ac:dyDescent="0.25">
      <c r="A825" s="47">
        <v>5</v>
      </c>
      <c r="B825" s="43" t="s">
        <v>351</v>
      </c>
      <c r="C825" s="47">
        <v>1</v>
      </c>
      <c r="D825" s="47" t="s">
        <v>26</v>
      </c>
      <c r="E825" s="37">
        <v>9610000</v>
      </c>
      <c r="F825" s="32"/>
      <c r="G825" s="15">
        <f t="shared" si="267"/>
        <v>0</v>
      </c>
      <c r="H825" s="21">
        <f t="shared" si="264"/>
        <v>0</v>
      </c>
      <c r="I825" s="15">
        <f t="shared" si="265"/>
        <v>9610000</v>
      </c>
      <c r="J825" s="21">
        <f t="shared" si="266"/>
        <v>1</v>
      </c>
      <c r="K825" s="37">
        <v>9610000</v>
      </c>
    </row>
    <row r="826" spans="1:11" s="7" customFormat="1" x14ac:dyDescent="0.25">
      <c r="A826" s="47">
        <v>6</v>
      </c>
      <c r="B826" s="43" t="s">
        <v>352</v>
      </c>
      <c r="C826" s="47">
        <v>1</v>
      </c>
      <c r="D826" s="47" t="s">
        <v>26</v>
      </c>
      <c r="E826" s="37">
        <v>3020000</v>
      </c>
      <c r="F826" s="32"/>
      <c r="G826" s="15">
        <f t="shared" si="267"/>
        <v>0</v>
      </c>
      <c r="H826" s="21">
        <f t="shared" si="264"/>
        <v>0</v>
      </c>
      <c r="I826" s="15">
        <f t="shared" si="265"/>
        <v>3020000</v>
      </c>
      <c r="J826" s="21">
        <f t="shared" si="266"/>
        <v>1</v>
      </c>
      <c r="K826" s="37">
        <v>3020000</v>
      </c>
    </row>
    <row r="827" spans="1:11" s="7" customFormat="1" x14ac:dyDescent="0.25">
      <c r="A827" s="47">
        <v>7</v>
      </c>
      <c r="B827" s="43" t="s">
        <v>353</v>
      </c>
      <c r="C827" s="47">
        <v>1</v>
      </c>
      <c r="D827" s="47" t="s">
        <v>26</v>
      </c>
      <c r="E827" s="37">
        <v>2460000</v>
      </c>
      <c r="F827" s="32"/>
      <c r="G827" s="15">
        <f t="shared" si="267"/>
        <v>0</v>
      </c>
      <c r="H827" s="21">
        <f t="shared" si="264"/>
        <v>0</v>
      </c>
      <c r="I827" s="15">
        <f t="shared" si="265"/>
        <v>2460000</v>
      </c>
      <c r="J827" s="21">
        <f t="shared" si="266"/>
        <v>1</v>
      </c>
      <c r="K827" s="37">
        <v>2460000</v>
      </c>
    </row>
    <row r="828" spans="1:11" s="7" customFormat="1" x14ac:dyDescent="0.25">
      <c r="A828" s="47">
        <v>8</v>
      </c>
      <c r="B828" s="43" t="s">
        <v>354</v>
      </c>
      <c r="C828" s="47">
        <v>4</v>
      </c>
      <c r="D828" s="47" t="s">
        <v>144</v>
      </c>
      <c r="E828" s="37">
        <v>2600000</v>
      </c>
      <c r="F828" s="32"/>
      <c r="G828" s="15">
        <f t="shared" si="267"/>
        <v>0</v>
      </c>
      <c r="H828" s="21">
        <f t="shared" si="264"/>
        <v>0</v>
      </c>
      <c r="I828" s="15">
        <f t="shared" si="265"/>
        <v>2600000</v>
      </c>
      <c r="J828" s="21">
        <f t="shared" si="266"/>
        <v>1</v>
      </c>
      <c r="K828" s="37">
        <v>2600000</v>
      </c>
    </row>
    <row r="829" spans="1:11" s="7" customFormat="1" x14ac:dyDescent="0.25">
      <c r="A829" s="47">
        <v>9</v>
      </c>
      <c r="B829" s="43" t="s">
        <v>355</v>
      </c>
      <c r="C829" s="47">
        <v>1</v>
      </c>
      <c r="D829" s="47" t="s">
        <v>26</v>
      </c>
      <c r="E829" s="37">
        <v>1500000</v>
      </c>
      <c r="F829" s="32"/>
      <c r="G829" s="15">
        <f t="shared" si="267"/>
        <v>0</v>
      </c>
      <c r="H829" s="21">
        <f t="shared" si="264"/>
        <v>0</v>
      </c>
      <c r="I829" s="15">
        <f t="shared" si="265"/>
        <v>1500000</v>
      </c>
      <c r="J829" s="21">
        <f t="shared" si="266"/>
        <v>1</v>
      </c>
      <c r="K829" s="37">
        <v>1500000</v>
      </c>
    </row>
    <row r="830" spans="1:11" s="7" customFormat="1" x14ac:dyDescent="0.25">
      <c r="A830" s="47">
        <v>10</v>
      </c>
      <c r="B830" s="43" t="s">
        <v>356</v>
      </c>
      <c r="C830" s="47">
        <v>1</v>
      </c>
      <c r="D830" s="47" t="s">
        <v>26</v>
      </c>
      <c r="E830" s="37">
        <v>810000</v>
      </c>
      <c r="F830" s="32"/>
      <c r="G830" s="15">
        <f t="shared" si="267"/>
        <v>0</v>
      </c>
      <c r="H830" s="21">
        <f t="shared" si="264"/>
        <v>0</v>
      </c>
      <c r="I830" s="15">
        <f t="shared" si="265"/>
        <v>810000</v>
      </c>
      <c r="J830" s="21">
        <f t="shared" si="266"/>
        <v>1</v>
      </c>
      <c r="K830" s="37">
        <v>810000</v>
      </c>
    </row>
    <row r="831" spans="1:11" s="7" customFormat="1" x14ac:dyDescent="0.25">
      <c r="A831" s="12"/>
      <c r="B831" s="50"/>
      <c r="C831" s="14"/>
      <c r="D831" s="14"/>
      <c r="E831" s="15"/>
      <c r="F831" s="32"/>
      <c r="G831" s="15"/>
      <c r="H831" s="21"/>
      <c r="I831" s="15"/>
      <c r="J831" s="21"/>
      <c r="K831" s="25"/>
    </row>
    <row r="832" spans="1:11" s="7" customFormat="1" ht="30" x14ac:dyDescent="0.25">
      <c r="A832" s="12">
        <v>67</v>
      </c>
      <c r="B832" s="13" t="s">
        <v>20</v>
      </c>
      <c r="C832" s="14"/>
      <c r="D832" s="14"/>
      <c r="E832" s="15">
        <f>SUM(E833:E843)</f>
        <v>30000000</v>
      </c>
      <c r="F832" s="32"/>
      <c r="G832" s="15">
        <f>SUM(G833:G843)</f>
        <v>0</v>
      </c>
      <c r="H832" s="21">
        <f t="shared" ref="H832:H843" si="268">G832/E832*100%</f>
        <v>0</v>
      </c>
      <c r="I832" s="15">
        <f t="shared" ref="I832:I843" si="269">E832-G832</f>
        <v>30000000</v>
      </c>
      <c r="J832" s="21">
        <f t="shared" ref="J832:J843" si="270">100%-H832</f>
        <v>1</v>
      </c>
      <c r="K832" s="15">
        <f>SUM(K833:K843)</f>
        <v>30000000</v>
      </c>
    </row>
    <row r="833" spans="1:11" s="7" customFormat="1" x14ac:dyDescent="0.25">
      <c r="A833" s="12">
        <v>1</v>
      </c>
      <c r="B833" s="81" t="s">
        <v>740</v>
      </c>
      <c r="C833" s="73">
        <v>1</v>
      </c>
      <c r="D833" s="75" t="s">
        <v>502</v>
      </c>
      <c r="E833" s="70">
        <v>600000</v>
      </c>
      <c r="F833" s="32"/>
      <c r="G833" s="15">
        <f t="shared" ref="G833:G843" si="271">SUM(G834:G842)</f>
        <v>0</v>
      </c>
      <c r="H833" s="21">
        <f t="shared" si="268"/>
        <v>0</v>
      </c>
      <c r="I833" s="15">
        <f t="shared" si="269"/>
        <v>600000</v>
      </c>
      <c r="J833" s="21">
        <f t="shared" si="270"/>
        <v>1</v>
      </c>
      <c r="K833" s="70">
        <v>600000</v>
      </c>
    </row>
    <row r="834" spans="1:11" s="7" customFormat="1" ht="30" x14ac:dyDescent="0.25">
      <c r="A834" s="12">
        <v>2</v>
      </c>
      <c r="B834" s="52" t="s">
        <v>741</v>
      </c>
      <c r="C834" s="69">
        <v>1</v>
      </c>
      <c r="D834" s="69" t="s">
        <v>523</v>
      </c>
      <c r="E834" s="71">
        <v>6000000</v>
      </c>
      <c r="F834" s="32"/>
      <c r="G834" s="15">
        <f t="shared" si="271"/>
        <v>0</v>
      </c>
      <c r="H834" s="21">
        <f t="shared" si="268"/>
        <v>0</v>
      </c>
      <c r="I834" s="15">
        <f t="shared" si="269"/>
        <v>6000000</v>
      </c>
      <c r="J834" s="21">
        <f t="shared" si="270"/>
        <v>1</v>
      </c>
      <c r="K834" s="71">
        <v>6000000</v>
      </c>
    </row>
    <row r="835" spans="1:11" s="7" customFormat="1" ht="30" x14ac:dyDescent="0.25">
      <c r="A835" s="12">
        <v>3</v>
      </c>
      <c r="B835" s="55" t="s">
        <v>742</v>
      </c>
      <c r="C835" s="60">
        <v>1</v>
      </c>
      <c r="D835" s="62" t="s">
        <v>502</v>
      </c>
      <c r="E835" s="71">
        <v>2000000</v>
      </c>
      <c r="F835" s="32"/>
      <c r="G835" s="15">
        <f t="shared" si="271"/>
        <v>0</v>
      </c>
      <c r="H835" s="21">
        <f t="shared" si="268"/>
        <v>0</v>
      </c>
      <c r="I835" s="15">
        <f t="shared" si="269"/>
        <v>2000000</v>
      </c>
      <c r="J835" s="21">
        <f t="shared" si="270"/>
        <v>1</v>
      </c>
      <c r="K835" s="71">
        <v>2000000</v>
      </c>
    </row>
    <row r="836" spans="1:11" s="7" customFormat="1" x14ac:dyDescent="0.25">
      <c r="A836" s="12">
        <v>4</v>
      </c>
      <c r="B836" s="82" t="s">
        <v>743</v>
      </c>
      <c r="C836" s="62">
        <v>20</v>
      </c>
      <c r="D836" s="62" t="s">
        <v>451</v>
      </c>
      <c r="E836" s="71">
        <v>8400000</v>
      </c>
      <c r="F836" s="32"/>
      <c r="G836" s="15">
        <f t="shared" si="271"/>
        <v>0</v>
      </c>
      <c r="H836" s="21">
        <f t="shared" si="268"/>
        <v>0</v>
      </c>
      <c r="I836" s="15">
        <f t="shared" si="269"/>
        <v>8400000</v>
      </c>
      <c r="J836" s="21">
        <f t="shared" si="270"/>
        <v>1</v>
      </c>
      <c r="K836" s="71">
        <v>8400000</v>
      </c>
    </row>
    <row r="837" spans="1:11" s="7" customFormat="1" ht="30" x14ac:dyDescent="0.25">
      <c r="A837" s="12">
        <v>5</v>
      </c>
      <c r="B837" s="82" t="s">
        <v>744</v>
      </c>
      <c r="C837" s="60">
        <v>1</v>
      </c>
      <c r="D837" s="62" t="s">
        <v>502</v>
      </c>
      <c r="E837" s="71">
        <v>1150000</v>
      </c>
      <c r="F837" s="32"/>
      <c r="G837" s="15">
        <f t="shared" si="271"/>
        <v>0</v>
      </c>
      <c r="H837" s="21">
        <f t="shared" si="268"/>
        <v>0</v>
      </c>
      <c r="I837" s="15">
        <f t="shared" si="269"/>
        <v>1150000</v>
      </c>
      <c r="J837" s="21">
        <f t="shared" si="270"/>
        <v>1</v>
      </c>
      <c r="K837" s="71">
        <v>1150000</v>
      </c>
    </row>
    <row r="838" spans="1:11" s="7" customFormat="1" ht="30" x14ac:dyDescent="0.25">
      <c r="A838" s="12">
        <v>6</v>
      </c>
      <c r="B838" s="56" t="s">
        <v>745</v>
      </c>
      <c r="C838" s="60">
        <v>1</v>
      </c>
      <c r="D838" s="62" t="s">
        <v>502</v>
      </c>
      <c r="E838" s="71">
        <v>1000000</v>
      </c>
      <c r="F838" s="32"/>
      <c r="G838" s="15">
        <f t="shared" si="271"/>
        <v>0</v>
      </c>
      <c r="H838" s="21">
        <f t="shared" si="268"/>
        <v>0</v>
      </c>
      <c r="I838" s="15">
        <f t="shared" si="269"/>
        <v>1000000</v>
      </c>
      <c r="J838" s="21">
        <f t="shared" si="270"/>
        <v>1</v>
      </c>
      <c r="K838" s="71">
        <v>1000000</v>
      </c>
    </row>
    <row r="839" spans="1:11" s="7" customFormat="1" x14ac:dyDescent="0.25">
      <c r="A839" s="12">
        <v>7</v>
      </c>
      <c r="B839" s="91" t="s">
        <v>746</v>
      </c>
      <c r="C839" s="60">
        <v>1</v>
      </c>
      <c r="D839" s="62" t="s">
        <v>523</v>
      </c>
      <c r="E839" s="71">
        <v>1000000</v>
      </c>
      <c r="F839" s="32"/>
      <c r="G839" s="15">
        <f t="shared" si="271"/>
        <v>0</v>
      </c>
      <c r="H839" s="21">
        <f t="shared" si="268"/>
        <v>0</v>
      </c>
      <c r="I839" s="15">
        <f t="shared" si="269"/>
        <v>1000000</v>
      </c>
      <c r="J839" s="21">
        <f t="shared" si="270"/>
        <v>1</v>
      </c>
      <c r="K839" s="71">
        <v>1000000</v>
      </c>
    </row>
    <row r="840" spans="1:11" s="7" customFormat="1" x14ac:dyDescent="0.25">
      <c r="A840" s="12">
        <v>8</v>
      </c>
      <c r="B840" s="82" t="s">
        <v>747</v>
      </c>
      <c r="C840" s="74">
        <v>12</v>
      </c>
      <c r="D840" s="69" t="s">
        <v>477</v>
      </c>
      <c r="E840" s="71">
        <v>3000000</v>
      </c>
      <c r="F840" s="32"/>
      <c r="G840" s="15">
        <f t="shared" si="271"/>
        <v>0</v>
      </c>
      <c r="H840" s="21">
        <f t="shared" si="268"/>
        <v>0</v>
      </c>
      <c r="I840" s="15">
        <f t="shared" si="269"/>
        <v>3000000</v>
      </c>
      <c r="J840" s="21">
        <f t="shared" si="270"/>
        <v>1</v>
      </c>
      <c r="K840" s="71">
        <v>3000000</v>
      </c>
    </row>
    <row r="841" spans="1:11" s="7" customFormat="1" x14ac:dyDescent="0.25">
      <c r="A841" s="12">
        <v>9</v>
      </c>
      <c r="B841" s="57" t="s">
        <v>748</v>
      </c>
      <c r="C841" s="74">
        <v>1</v>
      </c>
      <c r="D841" s="69" t="s">
        <v>26</v>
      </c>
      <c r="E841" s="71">
        <v>3000000</v>
      </c>
      <c r="F841" s="32"/>
      <c r="G841" s="15">
        <f t="shared" si="271"/>
        <v>0</v>
      </c>
      <c r="H841" s="21">
        <f t="shared" si="268"/>
        <v>0</v>
      </c>
      <c r="I841" s="15">
        <f t="shared" si="269"/>
        <v>3000000</v>
      </c>
      <c r="J841" s="21">
        <f t="shared" si="270"/>
        <v>1</v>
      </c>
      <c r="K841" s="71">
        <v>3000000</v>
      </c>
    </row>
    <row r="842" spans="1:11" s="7" customFormat="1" x14ac:dyDescent="0.25">
      <c r="A842" s="12">
        <v>10</v>
      </c>
      <c r="B842" s="57" t="s">
        <v>749</v>
      </c>
      <c r="C842" s="74">
        <v>1</v>
      </c>
      <c r="D842" s="69" t="s">
        <v>396</v>
      </c>
      <c r="E842" s="71">
        <v>2000000</v>
      </c>
      <c r="F842" s="32"/>
      <c r="G842" s="15">
        <f t="shared" si="271"/>
        <v>0</v>
      </c>
      <c r="H842" s="21">
        <f t="shared" si="268"/>
        <v>0</v>
      </c>
      <c r="I842" s="15">
        <f t="shared" si="269"/>
        <v>2000000</v>
      </c>
      <c r="J842" s="21">
        <f t="shared" si="270"/>
        <v>1</v>
      </c>
      <c r="K842" s="71">
        <v>2000000</v>
      </c>
    </row>
    <row r="843" spans="1:11" s="7" customFormat="1" ht="30" x14ac:dyDescent="0.25">
      <c r="A843" s="12">
        <v>11</v>
      </c>
      <c r="B843" s="93" t="s">
        <v>750</v>
      </c>
      <c r="C843" s="66">
        <v>1</v>
      </c>
      <c r="D843" s="67" t="s">
        <v>523</v>
      </c>
      <c r="E843" s="72">
        <v>1850000</v>
      </c>
      <c r="F843" s="32"/>
      <c r="G843" s="15">
        <f t="shared" si="271"/>
        <v>0</v>
      </c>
      <c r="H843" s="21">
        <f t="shared" si="268"/>
        <v>0</v>
      </c>
      <c r="I843" s="15">
        <f t="shared" si="269"/>
        <v>1850000</v>
      </c>
      <c r="J843" s="21">
        <f t="shared" si="270"/>
        <v>1</v>
      </c>
      <c r="K843" s="72">
        <v>1850000</v>
      </c>
    </row>
    <row r="844" spans="1:11" s="7" customFormat="1" x14ac:dyDescent="0.25">
      <c r="A844" s="12">
        <v>12</v>
      </c>
      <c r="B844" s="13"/>
      <c r="C844" s="14"/>
      <c r="D844" s="14"/>
      <c r="E844" s="15"/>
      <c r="F844" s="32"/>
      <c r="G844" s="15"/>
      <c r="H844" s="21"/>
      <c r="I844" s="15"/>
      <c r="J844" s="21"/>
      <c r="K844" s="25"/>
    </row>
    <row r="845" spans="1:11" s="7" customFormat="1" x14ac:dyDescent="0.25">
      <c r="A845" s="12"/>
      <c r="B845" s="50"/>
      <c r="C845" s="14"/>
      <c r="D845" s="14"/>
      <c r="E845" s="15"/>
      <c r="F845" s="32"/>
      <c r="G845" s="15"/>
      <c r="H845" s="21"/>
      <c r="I845" s="15"/>
      <c r="J845" s="21"/>
      <c r="K845" s="25"/>
    </row>
    <row r="846" spans="1:11" s="7" customFormat="1" ht="30" x14ac:dyDescent="0.25">
      <c r="A846" s="12">
        <v>68</v>
      </c>
      <c r="B846" s="13" t="s">
        <v>19</v>
      </c>
      <c r="C846" s="14"/>
      <c r="D846" s="14"/>
      <c r="E846" s="15">
        <f>SUM(E847:E853)</f>
        <v>45000000</v>
      </c>
      <c r="F846" s="32"/>
      <c r="G846" s="15">
        <f>SUM(G847:G853)</f>
        <v>0</v>
      </c>
      <c r="H846" s="21">
        <f t="shared" ref="H846:H853" si="272">G846/E846*100%</f>
        <v>0</v>
      </c>
      <c r="I846" s="15">
        <f t="shared" ref="I846:I853" si="273">E846-G846</f>
        <v>45000000</v>
      </c>
      <c r="J846" s="21">
        <f t="shared" ref="J846:J853" si="274">100%-H846</f>
        <v>1</v>
      </c>
      <c r="K846" s="15">
        <f>SUM(K847:K853)</f>
        <v>45000000</v>
      </c>
    </row>
    <row r="847" spans="1:11" s="7" customFormat="1" x14ac:dyDescent="0.25">
      <c r="A847" s="47">
        <v>1</v>
      </c>
      <c r="B847" s="43" t="s">
        <v>357</v>
      </c>
      <c r="C847" s="47">
        <v>1</v>
      </c>
      <c r="D847" s="47" t="s">
        <v>26</v>
      </c>
      <c r="E847" s="37">
        <v>1000000</v>
      </c>
      <c r="F847" s="32"/>
      <c r="G847" s="15">
        <f t="shared" ref="G847:G853" si="275">SUM(G848:G856)</f>
        <v>0</v>
      </c>
      <c r="H847" s="21">
        <f t="shared" si="272"/>
        <v>0</v>
      </c>
      <c r="I847" s="15">
        <f t="shared" si="273"/>
        <v>1000000</v>
      </c>
      <c r="J847" s="21">
        <f t="shared" si="274"/>
        <v>1</v>
      </c>
      <c r="K847" s="37">
        <v>1000000</v>
      </c>
    </row>
    <row r="848" spans="1:11" s="7" customFormat="1" x14ac:dyDescent="0.25">
      <c r="A848" s="47">
        <v>2</v>
      </c>
      <c r="B848" s="44" t="s">
        <v>358</v>
      </c>
      <c r="C848" s="47">
        <v>24</v>
      </c>
      <c r="D848" s="47" t="s">
        <v>26</v>
      </c>
      <c r="E848" s="37">
        <v>6000000</v>
      </c>
      <c r="F848" s="32"/>
      <c r="G848" s="15">
        <f t="shared" si="275"/>
        <v>0</v>
      </c>
      <c r="H848" s="21">
        <f t="shared" si="272"/>
        <v>0</v>
      </c>
      <c r="I848" s="15">
        <f t="shared" si="273"/>
        <v>6000000</v>
      </c>
      <c r="J848" s="21">
        <f t="shared" si="274"/>
        <v>1</v>
      </c>
      <c r="K848" s="37">
        <v>6000000</v>
      </c>
    </row>
    <row r="849" spans="1:11" s="7" customFormat="1" x14ac:dyDescent="0.25">
      <c r="A849" s="47">
        <v>3</v>
      </c>
      <c r="B849" s="43" t="s">
        <v>359</v>
      </c>
      <c r="C849" s="47">
        <v>1</v>
      </c>
      <c r="D849" s="47" t="s">
        <v>26</v>
      </c>
      <c r="E849" s="37">
        <v>675000</v>
      </c>
      <c r="F849" s="32"/>
      <c r="G849" s="15">
        <f t="shared" si="275"/>
        <v>0</v>
      </c>
      <c r="H849" s="21">
        <f t="shared" si="272"/>
        <v>0</v>
      </c>
      <c r="I849" s="15">
        <f t="shared" si="273"/>
        <v>675000</v>
      </c>
      <c r="J849" s="21">
        <f t="shared" si="274"/>
        <v>1</v>
      </c>
      <c r="K849" s="37">
        <v>675000</v>
      </c>
    </row>
    <row r="850" spans="1:11" s="7" customFormat="1" x14ac:dyDescent="0.25">
      <c r="A850" s="47">
        <v>4</v>
      </c>
      <c r="B850" s="43" t="s">
        <v>360</v>
      </c>
      <c r="C850" s="47">
        <v>10</v>
      </c>
      <c r="D850" s="47" t="s">
        <v>26</v>
      </c>
      <c r="E850" s="37">
        <v>25000000</v>
      </c>
      <c r="F850" s="32"/>
      <c r="G850" s="15">
        <f t="shared" si="275"/>
        <v>0</v>
      </c>
      <c r="H850" s="21">
        <f t="shared" si="272"/>
        <v>0</v>
      </c>
      <c r="I850" s="15">
        <f t="shared" si="273"/>
        <v>25000000</v>
      </c>
      <c r="J850" s="21">
        <f t="shared" si="274"/>
        <v>1</v>
      </c>
      <c r="K850" s="37">
        <v>25000000</v>
      </c>
    </row>
    <row r="851" spans="1:11" s="7" customFormat="1" x14ac:dyDescent="0.25">
      <c r="A851" s="47">
        <v>5</v>
      </c>
      <c r="B851" s="44" t="s">
        <v>361</v>
      </c>
      <c r="C851" s="47">
        <v>1</v>
      </c>
      <c r="D851" s="47" t="s">
        <v>26</v>
      </c>
      <c r="E851" s="37">
        <v>375000</v>
      </c>
      <c r="F851" s="32"/>
      <c r="G851" s="15">
        <f t="shared" si="275"/>
        <v>0</v>
      </c>
      <c r="H851" s="21">
        <f t="shared" si="272"/>
        <v>0</v>
      </c>
      <c r="I851" s="15">
        <f t="shared" si="273"/>
        <v>375000</v>
      </c>
      <c r="J851" s="21">
        <f t="shared" si="274"/>
        <v>1</v>
      </c>
      <c r="K851" s="37">
        <v>375000</v>
      </c>
    </row>
    <row r="852" spans="1:11" s="7" customFormat="1" ht="30" x14ac:dyDescent="0.25">
      <c r="A852" s="47">
        <v>6</v>
      </c>
      <c r="B852" s="44" t="s">
        <v>362</v>
      </c>
      <c r="C852" s="47">
        <v>1</v>
      </c>
      <c r="D852" s="47" t="s">
        <v>26</v>
      </c>
      <c r="E852" s="37">
        <v>10000000</v>
      </c>
      <c r="F852" s="32"/>
      <c r="G852" s="15">
        <f t="shared" si="275"/>
        <v>0</v>
      </c>
      <c r="H852" s="21">
        <f t="shared" si="272"/>
        <v>0</v>
      </c>
      <c r="I852" s="15">
        <f t="shared" si="273"/>
        <v>10000000</v>
      </c>
      <c r="J852" s="21">
        <f t="shared" si="274"/>
        <v>1</v>
      </c>
      <c r="K852" s="37">
        <v>10000000</v>
      </c>
    </row>
    <row r="853" spans="1:11" s="7" customFormat="1" x14ac:dyDescent="0.25">
      <c r="A853" s="47">
        <v>7</v>
      </c>
      <c r="B853" s="43" t="s">
        <v>363</v>
      </c>
      <c r="C853" s="47">
        <v>3</v>
      </c>
      <c r="D853" s="47" t="s">
        <v>26</v>
      </c>
      <c r="E853" s="37">
        <v>1950000</v>
      </c>
      <c r="F853" s="32"/>
      <c r="G853" s="15">
        <f t="shared" si="275"/>
        <v>0</v>
      </c>
      <c r="H853" s="21">
        <f t="shared" si="272"/>
        <v>0</v>
      </c>
      <c r="I853" s="15">
        <f t="shared" si="273"/>
        <v>1950000</v>
      </c>
      <c r="J853" s="21">
        <f t="shared" si="274"/>
        <v>1</v>
      </c>
      <c r="K853" s="37">
        <v>1950000</v>
      </c>
    </row>
    <row r="854" spans="1:11" s="7" customFormat="1" x14ac:dyDescent="0.25">
      <c r="A854" s="12"/>
      <c r="B854" s="50"/>
      <c r="C854" s="14"/>
      <c r="D854" s="14"/>
      <c r="E854" s="15"/>
      <c r="F854" s="32"/>
      <c r="G854" s="15"/>
      <c r="H854" s="21"/>
      <c r="I854" s="15"/>
      <c r="J854" s="21"/>
      <c r="K854" s="25"/>
    </row>
    <row r="855" spans="1:11" s="7" customFormat="1" ht="30" x14ac:dyDescent="0.25">
      <c r="A855" s="12">
        <v>69</v>
      </c>
      <c r="B855" s="13" t="s">
        <v>20</v>
      </c>
      <c r="C855" s="14"/>
      <c r="D855" s="14"/>
      <c r="E855" s="15">
        <f>SUM(E856:E866)</f>
        <v>30000000</v>
      </c>
      <c r="F855" s="32"/>
      <c r="G855" s="15">
        <f>SUM(G856:G866)</f>
        <v>0</v>
      </c>
      <c r="H855" s="21">
        <f t="shared" ref="H855:H866" si="276">G855/E855*100%</f>
        <v>0</v>
      </c>
      <c r="I855" s="15">
        <f t="shared" ref="I855:I866" si="277">E855-G855</f>
        <v>30000000</v>
      </c>
      <c r="J855" s="21">
        <f t="shared" ref="J855:J866" si="278">100%-H855</f>
        <v>1</v>
      </c>
      <c r="K855" s="15">
        <f>SUM(K856:K866)</f>
        <v>30000000</v>
      </c>
    </row>
    <row r="856" spans="1:11" s="7" customFormat="1" x14ac:dyDescent="0.25">
      <c r="A856" s="12">
        <v>1</v>
      </c>
      <c r="B856" s="81" t="s">
        <v>751</v>
      </c>
      <c r="C856" s="73">
        <v>1</v>
      </c>
      <c r="D856" s="75" t="s">
        <v>523</v>
      </c>
      <c r="E856" s="70">
        <v>600000</v>
      </c>
      <c r="F856" s="32"/>
      <c r="G856" s="15">
        <f t="shared" ref="G856:G866" si="279">SUM(G857:G865)</f>
        <v>0</v>
      </c>
      <c r="H856" s="21">
        <f t="shared" si="276"/>
        <v>0</v>
      </c>
      <c r="I856" s="15">
        <f t="shared" si="277"/>
        <v>600000</v>
      </c>
      <c r="J856" s="21">
        <f t="shared" si="278"/>
        <v>1</v>
      </c>
      <c r="K856" s="70">
        <v>600000</v>
      </c>
    </row>
    <row r="857" spans="1:11" s="7" customFormat="1" ht="30" x14ac:dyDescent="0.25">
      <c r="A857" s="12">
        <v>2</v>
      </c>
      <c r="B857" s="52" t="s">
        <v>752</v>
      </c>
      <c r="C857" s="74">
        <v>2</v>
      </c>
      <c r="D857" s="69" t="s">
        <v>501</v>
      </c>
      <c r="E857" s="71">
        <v>6000000</v>
      </c>
      <c r="F857" s="32"/>
      <c r="G857" s="15">
        <f t="shared" si="279"/>
        <v>0</v>
      </c>
      <c r="H857" s="21">
        <f t="shared" si="276"/>
        <v>0</v>
      </c>
      <c r="I857" s="15">
        <f t="shared" si="277"/>
        <v>6000000</v>
      </c>
      <c r="J857" s="21">
        <f t="shared" si="278"/>
        <v>1</v>
      </c>
      <c r="K857" s="71">
        <v>6000000</v>
      </c>
    </row>
    <row r="858" spans="1:11" s="7" customFormat="1" ht="30" x14ac:dyDescent="0.25">
      <c r="A858" s="12">
        <v>3</v>
      </c>
      <c r="B858" s="55" t="s">
        <v>753</v>
      </c>
      <c r="C858" s="60">
        <v>1</v>
      </c>
      <c r="D858" s="62" t="s">
        <v>523</v>
      </c>
      <c r="E858" s="71">
        <v>2000000</v>
      </c>
      <c r="F858" s="32"/>
      <c r="G858" s="15">
        <f t="shared" si="279"/>
        <v>0</v>
      </c>
      <c r="H858" s="21">
        <f t="shared" si="276"/>
        <v>0</v>
      </c>
      <c r="I858" s="15">
        <f t="shared" si="277"/>
        <v>2000000</v>
      </c>
      <c r="J858" s="21">
        <f t="shared" si="278"/>
        <v>1</v>
      </c>
      <c r="K858" s="71">
        <v>2000000</v>
      </c>
    </row>
    <row r="859" spans="1:11" s="7" customFormat="1" x14ac:dyDescent="0.25">
      <c r="A859" s="12">
        <v>4</v>
      </c>
      <c r="B859" s="82" t="s">
        <v>754</v>
      </c>
      <c r="C859" s="60">
        <v>20</v>
      </c>
      <c r="D859" s="62" t="s">
        <v>477</v>
      </c>
      <c r="E859" s="71">
        <v>8400000</v>
      </c>
      <c r="F859" s="32"/>
      <c r="G859" s="15">
        <f t="shared" si="279"/>
        <v>0</v>
      </c>
      <c r="H859" s="21">
        <f t="shared" si="276"/>
        <v>0</v>
      </c>
      <c r="I859" s="15">
        <f t="shared" si="277"/>
        <v>8400000</v>
      </c>
      <c r="J859" s="21">
        <f t="shared" si="278"/>
        <v>1</v>
      </c>
      <c r="K859" s="71">
        <v>8400000</v>
      </c>
    </row>
    <row r="860" spans="1:11" s="7" customFormat="1" ht="30" x14ac:dyDescent="0.25">
      <c r="A860" s="12">
        <v>5</v>
      </c>
      <c r="B860" s="82" t="s">
        <v>755</v>
      </c>
      <c r="C860" s="60">
        <v>1</v>
      </c>
      <c r="D860" s="62" t="s">
        <v>523</v>
      </c>
      <c r="E860" s="71">
        <v>1150000</v>
      </c>
      <c r="F860" s="32"/>
      <c r="G860" s="15">
        <f t="shared" si="279"/>
        <v>0</v>
      </c>
      <c r="H860" s="21">
        <f t="shared" si="276"/>
        <v>0</v>
      </c>
      <c r="I860" s="15">
        <f t="shared" si="277"/>
        <v>1150000</v>
      </c>
      <c r="J860" s="21">
        <f t="shared" si="278"/>
        <v>1</v>
      </c>
      <c r="K860" s="71">
        <v>1150000</v>
      </c>
    </row>
    <row r="861" spans="1:11" s="7" customFormat="1" ht="30" x14ac:dyDescent="0.25">
      <c r="A861" s="12">
        <v>6</v>
      </c>
      <c r="B861" s="56" t="s">
        <v>756</v>
      </c>
      <c r="C861" s="60">
        <v>1</v>
      </c>
      <c r="D861" s="62" t="s">
        <v>523</v>
      </c>
      <c r="E861" s="71">
        <v>1000000</v>
      </c>
      <c r="F861" s="32"/>
      <c r="G861" s="15">
        <f t="shared" si="279"/>
        <v>0</v>
      </c>
      <c r="H861" s="21">
        <f t="shared" si="276"/>
        <v>0</v>
      </c>
      <c r="I861" s="15">
        <f t="shared" si="277"/>
        <v>1000000</v>
      </c>
      <c r="J861" s="21">
        <f t="shared" si="278"/>
        <v>1</v>
      </c>
      <c r="K861" s="71">
        <v>1000000</v>
      </c>
    </row>
    <row r="862" spans="1:11" s="7" customFormat="1" x14ac:dyDescent="0.25">
      <c r="A862" s="12">
        <v>7</v>
      </c>
      <c r="B862" s="91" t="s">
        <v>757</v>
      </c>
      <c r="C862" s="60">
        <v>1</v>
      </c>
      <c r="D862" s="62" t="s">
        <v>523</v>
      </c>
      <c r="E862" s="71">
        <v>1000000</v>
      </c>
      <c r="F862" s="32"/>
      <c r="G862" s="15">
        <f t="shared" si="279"/>
        <v>0</v>
      </c>
      <c r="H862" s="21">
        <f t="shared" si="276"/>
        <v>0</v>
      </c>
      <c r="I862" s="15">
        <f t="shared" si="277"/>
        <v>1000000</v>
      </c>
      <c r="J862" s="21">
        <f t="shared" si="278"/>
        <v>1</v>
      </c>
      <c r="K862" s="71">
        <v>1000000</v>
      </c>
    </row>
    <row r="863" spans="1:11" s="7" customFormat="1" x14ac:dyDescent="0.25">
      <c r="A863" s="12">
        <v>8</v>
      </c>
      <c r="B863" s="82" t="s">
        <v>758</v>
      </c>
      <c r="C863" s="74">
        <v>12</v>
      </c>
      <c r="D863" s="69" t="s">
        <v>451</v>
      </c>
      <c r="E863" s="71">
        <v>3000000</v>
      </c>
      <c r="F863" s="32"/>
      <c r="G863" s="15">
        <f t="shared" si="279"/>
        <v>0</v>
      </c>
      <c r="H863" s="21">
        <f t="shared" si="276"/>
        <v>0</v>
      </c>
      <c r="I863" s="15">
        <f t="shared" si="277"/>
        <v>3000000</v>
      </c>
      <c r="J863" s="21">
        <f t="shared" si="278"/>
        <v>1</v>
      </c>
      <c r="K863" s="71">
        <v>3000000</v>
      </c>
    </row>
    <row r="864" spans="1:11" s="7" customFormat="1" x14ac:dyDescent="0.25">
      <c r="A864" s="12">
        <v>9</v>
      </c>
      <c r="B864" s="57" t="s">
        <v>759</v>
      </c>
      <c r="C864" s="74">
        <v>1</v>
      </c>
      <c r="D864" s="69" t="s">
        <v>26</v>
      </c>
      <c r="E864" s="71">
        <v>3000000</v>
      </c>
      <c r="F864" s="32"/>
      <c r="G864" s="15">
        <f t="shared" si="279"/>
        <v>0</v>
      </c>
      <c r="H864" s="21">
        <f t="shared" si="276"/>
        <v>0</v>
      </c>
      <c r="I864" s="15">
        <f t="shared" si="277"/>
        <v>3000000</v>
      </c>
      <c r="J864" s="21">
        <f t="shared" si="278"/>
        <v>1</v>
      </c>
      <c r="K864" s="71">
        <v>3000000</v>
      </c>
    </row>
    <row r="865" spans="1:11" s="7" customFormat="1" x14ac:dyDescent="0.25">
      <c r="A865" s="12">
        <v>10</v>
      </c>
      <c r="B865" s="57" t="s">
        <v>760</v>
      </c>
      <c r="C865" s="74">
        <v>1</v>
      </c>
      <c r="D865" s="69" t="s">
        <v>396</v>
      </c>
      <c r="E865" s="71">
        <v>2000000</v>
      </c>
      <c r="F865" s="32"/>
      <c r="G865" s="15">
        <f t="shared" si="279"/>
        <v>0</v>
      </c>
      <c r="H865" s="21">
        <f t="shared" si="276"/>
        <v>0</v>
      </c>
      <c r="I865" s="15">
        <f t="shared" si="277"/>
        <v>2000000</v>
      </c>
      <c r="J865" s="21">
        <f t="shared" si="278"/>
        <v>1</v>
      </c>
      <c r="K865" s="71">
        <v>2000000</v>
      </c>
    </row>
    <row r="866" spans="1:11" s="7" customFormat="1" ht="30" x14ac:dyDescent="0.25">
      <c r="A866" s="12">
        <v>11</v>
      </c>
      <c r="B866" s="93" t="s">
        <v>761</v>
      </c>
      <c r="C866" s="66">
        <v>1</v>
      </c>
      <c r="D866" s="67" t="s">
        <v>502</v>
      </c>
      <c r="E866" s="72">
        <v>1850000</v>
      </c>
      <c r="F866" s="32"/>
      <c r="G866" s="15">
        <f t="shared" si="279"/>
        <v>0</v>
      </c>
      <c r="H866" s="21">
        <f t="shared" si="276"/>
        <v>0</v>
      </c>
      <c r="I866" s="15">
        <f t="shared" si="277"/>
        <v>1850000</v>
      </c>
      <c r="J866" s="21">
        <f t="shared" si="278"/>
        <v>1</v>
      </c>
      <c r="K866" s="72">
        <v>1850000</v>
      </c>
    </row>
    <row r="867" spans="1:11" s="7" customFormat="1" x14ac:dyDescent="0.25">
      <c r="A867" s="12">
        <v>12</v>
      </c>
      <c r="B867" s="13"/>
      <c r="C867" s="14"/>
      <c r="D867" s="14"/>
      <c r="E867" s="15"/>
      <c r="F867" s="32"/>
      <c r="G867" s="15"/>
      <c r="H867" s="21"/>
      <c r="I867" s="15"/>
      <c r="J867" s="21"/>
      <c r="K867" s="25"/>
    </row>
    <row r="868" spans="1:11" s="7" customFormat="1" x14ac:dyDescent="0.25">
      <c r="A868" s="12"/>
      <c r="B868" s="50"/>
      <c r="C868" s="14"/>
      <c r="D868" s="14"/>
      <c r="E868" s="15"/>
      <c r="F868" s="32"/>
      <c r="G868" s="15"/>
      <c r="H868" s="21"/>
      <c r="I868" s="15"/>
      <c r="J868" s="21"/>
      <c r="K868" s="25"/>
    </row>
    <row r="869" spans="1:11" s="7" customFormat="1" ht="30" x14ac:dyDescent="0.25">
      <c r="A869" s="12">
        <v>70</v>
      </c>
      <c r="B869" s="13" t="s">
        <v>19</v>
      </c>
      <c r="C869" s="14"/>
      <c r="D869" s="14"/>
      <c r="E869" s="15">
        <f>SUM(E870:E875)</f>
        <v>45000000</v>
      </c>
      <c r="F869" s="32"/>
      <c r="G869" s="15">
        <f>SUM(G870:G875)</f>
        <v>0</v>
      </c>
      <c r="H869" s="21">
        <f t="shared" ref="H869:H875" si="280">G869/E869*100%</f>
        <v>0</v>
      </c>
      <c r="I869" s="15">
        <f t="shared" ref="I869:I875" si="281">E869-G869</f>
        <v>45000000</v>
      </c>
      <c r="J869" s="21">
        <f t="shared" ref="J869:J875" si="282">100%-H869</f>
        <v>1</v>
      </c>
      <c r="K869" s="15">
        <f>SUM(K870:K875)</f>
        <v>45000000</v>
      </c>
    </row>
    <row r="870" spans="1:11" s="7" customFormat="1" x14ac:dyDescent="0.25">
      <c r="A870" s="47">
        <v>1</v>
      </c>
      <c r="B870" s="43" t="s">
        <v>364</v>
      </c>
      <c r="C870" s="47">
        <v>1</v>
      </c>
      <c r="D870" s="47" t="s">
        <v>26</v>
      </c>
      <c r="E870" s="37">
        <v>1000000</v>
      </c>
      <c r="F870" s="32"/>
      <c r="G870" s="15">
        <f t="shared" ref="G870:G875" si="283">SUM(G871:G879)</f>
        <v>0</v>
      </c>
      <c r="H870" s="21">
        <f t="shared" si="280"/>
        <v>0</v>
      </c>
      <c r="I870" s="15">
        <f t="shared" si="281"/>
        <v>1000000</v>
      </c>
      <c r="J870" s="21">
        <f t="shared" si="282"/>
        <v>1</v>
      </c>
      <c r="K870" s="37">
        <v>1000000</v>
      </c>
    </row>
    <row r="871" spans="1:11" s="7" customFormat="1" x14ac:dyDescent="0.25">
      <c r="A871" s="47">
        <v>2</v>
      </c>
      <c r="B871" s="43" t="s">
        <v>365</v>
      </c>
      <c r="C871" s="47">
        <v>24</v>
      </c>
      <c r="D871" s="47" t="s">
        <v>26</v>
      </c>
      <c r="E871" s="37">
        <v>6000000</v>
      </c>
      <c r="F871" s="32"/>
      <c r="G871" s="15">
        <f t="shared" si="283"/>
        <v>0</v>
      </c>
      <c r="H871" s="21">
        <f t="shared" si="280"/>
        <v>0</v>
      </c>
      <c r="I871" s="15">
        <f t="shared" si="281"/>
        <v>6000000</v>
      </c>
      <c r="J871" s="21">
        <f t="shared" si="282"/>
        <v>1</v>
      </c>
      <c r="K871" s="37">
        <v>6000000</v>
      </c>
    </row>
    <row r="872" spans="1:11" s="7" customFormat="1" x14ac:dyDescent="0.25">
      <c r="A872" s="47">
        <v>3</v>
      </c>
      <c r="B872" s="43" t="s">
        <v>366</v>
      </c>
      <c r="C872" s="47">
        <v>1</v>
      </c>
      <c r="D872" s="47" t="s">
        <v>26</v>
      </c>
      <c r="E872" s="37">
        <v>675000</v>
      </c>
      <c r="F872" s="32"/>
      <c r="G872" s="15">
        <f t="shared" si="283"/>
        <v>0</v>
      </c>
      <c r="H872" s="21">
        <f t="shared" si="280"/>
        <v>0</v>
      </c>
      <c r="I872" s="15">
        <f t="shared" si="281"/>
        <v>675000</v>
      </c>
      <c r="J872" s="21">
        <f t="shared" si="282"/>
        <v>1</v>
      </c>
      <c r="K872" s="37">
        <v>675000</v>
      </c>
    </row>
    <row r="873" spans="1:11" s="7" customFormat="1" x14ac:dyDescent="0.25">
      <c r="A873" s="47">
        <v>4</v>
      </c>
      <c r="B873" s="43" t="s">
        <v>367</v>
      </c>
      <c r="C873" s="47">
        <v>50</v>
      </c>
      <c r="D873" s="47" t="s">
        <v>144</v>
      </c>
      <c r="E873" s="37">
        <v>7500000</v>
      </c>
      <c r="F873" s="32"/>
      <c r="G873" s="15">
        <f t="shared" si="283"/>
        <v>0</v>
      </c>
      <c r="H873" s="21">
        <f t="shared" si="280"/>
        <v>0</v>
      </c>
      <c r="I873" s="15">
        <f t="shared" si="281"/>
        <v>7500000</v>
      </c>
      <c r="J873" s="21">
        <f t="shared" si="282"/>
        <v>1</v>
      </c>
      <c r="K873" s="37">
        <v>7500000</v>
      </c>
    </row>
    <row r="874" spans="1:11" s="7" customFormat="1" x14ac:dyDescent="0.25">
      <c r="A874" s="47">
        <v>5</v>
      </c>
      <c r="B874" s="43" t="s">
        <v>368</v>
      </c>
      <c r="C874" s="47">
        <v>1</v>
      </c>
      <c r="D874" s="47" t="s">
        <v>26</v>
      </c>
      <c r="E874" s="37">
        <v>27975000</v>
      </c>
      <c r="F874" s="32"/>
      <c r="G874" s="15">
        <f t="shared" si="283"/>
        <v>0</v>
      </c>
      <c r="H874" s="21">
        <f t="shared" si="280"/>
        <v>0</v>
      </c>
      <c r="I874" s="15">
        <f t="shared" si="281"/>
        <v>27975000</v>
      </c>
      <c r="J874" s="21">
        <f t="shared" si="282"/>
        <v>1</v>
      </c>
      <c r="K874" s="37">
        <v>27975000</v>
      </c>
    </row>
    <row r="875" spans="1:11" s="7" customFormat="1" x14ac:dyDescent="0.25">
      <c r="A875" s="47">
        <v>6</v>
      </c>
      <c r="B875" s="44" t="s">
        <v>369</v>
      </c>
      <c r="C875" s="47">
        <v>1</v>
      </c>
      <c r="D875" s="47" t="s">
        <v>26</v>
      </c>
      <c r="E875" s="37">
        <v>1850000</v>
      </c>
      <c r="F875" s="32"/>
      <c r="G875" s="15">
        <f t="shared" si="283"/>
        <v>0</v>
      </c>
      <c r="H875" s="21">
        <f t="shared" si="280"/>
        <v>0</v>
      </c>
      <c r="I875" s="15">
        <f t="shared" si="281"/>
        <v>1850000</v>
      </c>
      <c r="J875" s="21">
        <f t="shared" si="282"/>
        <v>1</v>
      </c>
      <c r="K875" s="37">
        <v>1850000</v>
      </c>
    </row>
    <row r="876" spans="1:11" s="7" customFormat="1" x14ac:dyDescent="0.25">
      <c r="A876" s="12"/>
      <c r="B876" s="50"/>
      <c r="C876" s="14"/>
      <c r="D876" s="14"/>
      <c r="E876" s="15"/>
      <c r="F876" s="32"/>
      <c r="G876" s="15"/>
      <c r="H876" s="21"/>
      <c r="I876" s="15"/>
      <c r="J876" s="21"/>
      <c r="K876" s="25"/>
    </row>
    <row r="877" spans="1:11" s="7" customFormat="1" ht="30" x14ac:dyDescent="0.25">
      <c r="A877" s="12">
        <v>71</v>
      </c>
      <c r="B877" s="13" t="s">
        <v>20</v>
      </c>
      <c r="C877" s="14"/>
      <c r="D877" s="14"/>
      <c r="E877" s="15">
        <f>SUM(E878:E888)</f>
        <v>30000000</v>
      </c>
      <c r="F877" s="32"/>
      <c r="G877" s="15">
        <f>SUM(G878:G888)</f>
        <v>0</v>
      </c>
      <c r="H877" s="21">
        <f t="shared" ref="H877:H888" si="284">G877/E877*100%</f>
        <v>0</v>
      </c>
      <c r="I877" s="15">
        <f t="shared" ref="I877:I888" si="285">E877-G877</f>
        <v>30000000</v>
      </c>
      <c r="J877" s="21">
        <f t="shared" ref="J877:J888" si="286">100%-H877</f>
        <v>1</v>
      </c>
      <c r="K877" s="15">
        <f>SUM(K878:K888)</f>
        <v>30000000</v>
      </c>
    </row>
    <row r="878" spans="1:11" s="7" customFormat="1" x14ac:dyDescent="0.25">
      <c r="A878" s="12">
        <v>1</v>
      </c>
      <c r="B878" s="81" t="s">
        <v>762</v>
      </c>
      <c r="C878" s="73">
        <v>1</v>
      </c>
      <c r="D878" s="75" t="s">
        <v>502</v>
      </c>
      <c r="E878" s="70">
        <v>600000</v>
      </c>
      <c r="F878" s="32"/>
      <c r="G878" s="15">
        <f t="shared" ref="G878:G888" si="287">SUM(G879:G887)</f>
        <v>0</v>
      </c>
      <c r="H878" s="21">
        <f t="shared" si="284"/>
        <v>0</v>
      </c>
      <c r="I878" s="15">
        <f t="shared" si="285"/>
        <v>600000</v>
      </c>
      <c r="J878" s="21">
        <f t="shared" si="286"/>
        <v>1</v>
      </c>
      <c r="K878" s="70">
        <v>600000</v>
      </c>
    </row>
    <row r="879" spans="1:11" s="7" customFormat="1" ht="30" x14ac:dyDescent="0.25">
      <c r="A879" s="12">
        <v>2</v>
      </c>
      <c r="B879" s="52" t="s">
        <v>763</v>
      </c>
      <c r="C879" s="74">
        <v>2</v>
      </c>
      <c r="D879" s="69" t="s">
        <v>502</v>
      </c>
      <c r="E879" s="71">
        <v>6000000</v>
      </c>
      <c r="F879" s="32"/>
      <c r="G879" s="15">
        <f t="shared" si="287"/>
        <v>0</v>
      </c>
      <c r="H879" s="21">
        <f t="shared" si="284"/>
        <v>0</v>
      </c>
      <c r="I879" s="15">
        <f t="shared" si="285"/>
        <v>6000000</v>
      </c>
      <c r="J879" s="21">
        <f t="shared" si="286"/>
        <v>1</v>
      </c>
      <c r="K879" s="71">
        <v>6000000</v>
      </c>
    </row>
    <row r="880" spans="1:11" s="7" customFormat="1" ht="30" x14ac:dyDescent="0.25">
      <c r="A880" s="12">
        <v>3</v>
      </c>
      <c r="B880" s="55" t="s">
        <v>764</v>
      </c>
      <c r="C880" s="60">
        <v>1</v>
      </c>
      <c r="D880" s="62" t="s">
        <v>523</v>
      </c>
      <c r="E880" s="71">
        <v>2000000</v>
      </c>
      <c r="F880" s="32"/>
      <c r="G880" s="15">
        <f t="shared" si="287"/>
        <v>0</v>
      </c>
      <c r="H880" s="21">
        <f t="shared" si="284"/>
        <v>0</v>
      </c>
      <c r="I880" s="15">
        <f t="shared" si="285"/>
        <v>2000000</v>
      </c>
      <c r="J880" s="21">
        <f t="shared" si="286"/>
        <v>1</v>
      </c>
      <c r="K880" s="71">
        <v>2000000</v>
      </c>
    </row>
    <row r="881" spans="1:11" s="7" customFormat="1" x14ac:dyDescent="0.25">
      <c r="A881" s="12">
        <v>4</v>
      </c>
      <c r="B881" s="82" t="s">
        <v>765</v>
      </c>
      <c r="C881" s="60">
        <v>20</v>
      </c>
      <c r="D881" s="62" t="s">
        <v>451</v>
      </c>
      <c r="E881" s="71">
        <v>8400000</v>
      </c>
      <c r="F881" s="32"/>
      <c r="G881" s="15">
        <f t="shared" si="287"/>
        <v>0</v>
      </c>
      <c r="H881" s="21">
        <f t="shared" si="284"/>
        <v>0</v>
      </c>
      <c r="I881" s="15">
        <f t="shared" si="285"/>
        <v>8400000</v>
      </c>
      <c r="J881" s="21">
        <f t="shared" si="286"/>
        <v>1</v>
      </c>
      <c r="K881" s="71">
        <v>8400000</v>
      </c>
    </row>
    <row r="882" spans="1:11" s="7" customFormat="1" ht="30" x14ac:dyDescent="0.25">
      <c r="A882" s="12">
        <v>5</v>
      </c>
      <c r="B882" s="82" t="s">
        <v>766</v>
      </c>
      <c r="C882" s="60">
        <v>1</v>
      </c>
      <c r="D882" s="62" t="s">
        <v>523</v>
      </c>
      <c r="E882" s="71">
        <v>1150000</v>
      </c>
      <c r="F882" s="32"/>
      <c r="G882" s="15">
        <f t="shared" si="287"/>
        <v>0</v>
      </c>
      <c r="H882" s="21">
        <f t="shared" si="284"/>
        <v>0</v>
      </c>
      <c r="I882" s="15">
        <f t="shared" si="285"/>
        <v>1150000</v>
      </c>
      <c r="J882" s="21">
        <f t="shared" si="286"/>
        <v>1</v>
      </c>
      <c r="K882" s="71">
        <v>1150000</v>
      </c>
    </row>
    <row r="883" spans="1:11" s="7" customFormat="1" ht="30" x14ac:dyDescent="0.25">
      <c r="A883" s="12">
        <v>6</v>
      </c>
      <c r="B883" s="56" t="s">
        <v>767</v>
      </c>
      <c r="C883" s="60">
        <v>1</v>
      </c>
      <c r="D883" s="62" t="s">
        <v>523</v>
      </c>
      <c r="E883" s="71">
        <v>1000000</v>
      </c>
      <c r="F883" s="32"/>
      <c r="G883" s="15">
        <f t="shared" si="287"/>
        <v>0</v>
      </c>
      <c r="H883" s="21">
        <f t="shared" si="284"/>
        <v>0</v>
      </c>
      <c r="I883" s="15">
        <f t="shared" si="285"/>
        <v>1000000</v>
      </c>
      <c r="J883" s="21">
        <f t="shared" si="286"/>
        <v>1</v>
      </c>
      <c r="K883" s="71">
        <v>1000000</v>
      </c>
    </row>
    <row r="884" spans="1:11" s="7" customFormat="1" x14ac:dyDescent="0.25">
      <c r="A884" s="12">
        <v>7</v>
      </c>
      <c r="B884" s="91" t="s">
        <v>768</v>
      </c>
      <c r="C884" s="60">
        <v>1</v>
      </c>
      <c r="D884" s="62" t="s">
        <v>523</v>
      </c>
      <c r="E884" s="71">
        <v>1000000</v>
      </c>
      <c r="F884" s="32"/>
      <c r="G884" s="15">
        <f t="shared" si="287"/>
        <v>0</v>
      </c>
      <c r="H884" s="21">
        <f t="shared" si="284"/>
        <v>0</v>
      </c>
      <c r="I884" s="15">
        <f t="shared" si="285"/>
        <v>1000000</v>
      </c>
      <c r="J884" s="21">
        <f t="shared" si="286"/>
        <v>1</v>
      </c>
      <c r="K884" s="71">
        <v>1000000</v>
      </c>
    </row>
    <row r="885" spans="1:11" s="7" customFormat="1" x14ac:dyDescent="0.25">
      <c r="A885" s="12">
        <v>8</v>
      </c>
      <c r="B885" s="82" t="s">
        <v>769</v>
      </c>
      <c r="C885" s="74">
        <v>12</v>
      </c>
      <c r="D885" s="69" t="s">
        <v>477</v>
      </c>
      <c r="E885" s="71">
        <v>3000000</v>
      </c>
      <c r="F885" s="32"/>
      <c r="G885" s="15">
        <f t="shared" si="287"/>
        <v>0</v>
      </c>
      <c r="H885" s="21">
        <f t="shared" si="284"/>
        <v>0</v>
      </c>
      <c r="I885" s="15">
        <f t="shared" si="285"/>
        <v>3000000</v>
      </c>
      <c r="J885" s="21">
        <f t="shared" si="286"/>
        <v>1</v>
      </c>
      <c r="K885" s="71">
        <v>3000000</v>
      </c>
    </row>
    <row r="886" spans="1:11" s="7" customFormat="1" x14ac:dyDescent="0.25">
      <c r="A886" s="12">
        <v>9</v>
      </c>
      <c r="B886" s="57" t="s">
        <v>770</v>
      </c>
      <c r="C886" s="74">
        <v>1</v>
      </c>
      <c r="D886" s="69" t="s">
        <v>396</v>
      </c>
      <c r="E886" s="71">
        <v>3000000</v>
      </c>
      <c r="F886" s="32"/>
      <c r="G886" s="15">
        <f t="shared" si="287"/>
        <v>0</v>
      </c>
      <c r="H886" s="21">
        <f t="shared" si="284"/>
        <v>0</v>
      </c>
      <c r="I886" s="15">
        <f t="shared" si="285"/>
        <v>3000000</v>
      </c>
      <c r="J886" s="21">
        <f t="shared" si="286"/>
        <v>1</v>
      </c>
      <c r="K886" s="71">
        <v>3000000</v>
      </c>
    </row>
    <row r="887" spans="1:11" s="7" customFormat="1" x14ac:dyDescent="0.25">
      <c r="A887" s="12">
        <v>10</v>
      </c>
      <c r="B887" s="57" t="s">
        <v>771</v>
      </c>
      <c r="C887" s="74">
        <v>1</v>
      </c>
      <c r="D887" s="69" t="s">
        <v>396</v>
      </c>
      <c r="E887" s="71">
        <v>2000000</v>
      </c>
      <c r="F887" s="32"/>
      <c r="G887" s="15">
        <f t="shared" si="287"/>
        <v>0</v>
      </c>
      <c r="H887" s="21">
        <f t="shared" si="284"/>
        <v>0</v>
      </c>
      <c r="I887" s="15">
        <f t="shared" si="285"/>
        <v>2000000</v>
      </c>
      <c r="J887" s="21">
        <f t="shared" si="286"/>
        <v>1</v>
      </c>
      <c r="K887" s="71">
        <v>2000000</v>
      </c>
    </row>
    <row r="888" spans="1:11" s="7" customFormat="1" ht="30" x14ac:dyDescent="0.25">
      <c r="A888" s="12">
        <v>11</v>
      </c>
      <c r="B888" s="93" t="s">
        <v>772</v>
      </c>
      <c r="C888" s="66">
        <v>1</v>
      </c>
      <c r="D888" s="67" t="s">
        <v>523</v>
      </c>
      <c r="E888" s="72">
        <v>1850000</v>
      </c>
      <c r="F888" s="32"/>
      <c r="G888" s="15">
        <f t="shared" si="287"/>
        <v>0</v>
      </c>
      <c r="H888" s="21">
        <f t="shared" si="284"/>
        <v>0</v>
      </c>
      <c r="I888" s="15">
        <f t="shared" si="285"/>
        <v>1850000</v>
      </c>
      <c r="J888" s="21">
        <f t="shared" si="286"/>
        <v>1</v>
      </c>
      <c r="K888" s="72">
        <v>1850000</v>
      </c>
    </row>
    <row r="889" spans="1:11" s="7" customFormat="1" x14ac:dyDescent="0.25">
      <c r="A889" s="12">
        <v>12</v>
      </c>
      <c r="B889" s="13"/>
      <c r="C889" s="14"/>
      <c r="D889" s="14"/>
      <c r="E889" s="15"/>
      <c r="F889" s="32"/>
      <c r="G889" s="15"/>
      <c r="H889" s="21"/>
      <c r="I889" s="15"/>
      <c r="J889" s="21"/>
      <c r="K889" s="25"/>
    </row>
    <row r="890" spans="1:11" s="7" customFormat="1" x14ac:dyDescent="0.25">
      <c r="A890" s="12"/>
      <c r="B890" s="13"/>
      <c r="C890" s="14"/>
      <c r="D890" s="14"/>
      <c r="E890" s="15"/>
      <c r="F890" s="32"/>
      <c r="G890" s="15"/>
      <c r="H890" s="21"/>
      <c r="I890" s="15"/>
      <c r="J890" s="21"/>
      <c r="K890" s="25"/>
    </row>
    <row r="891" spans="1:11" s="7" customFormat="1" ht="30" x14ac:dyDescent="0.25">
      <c r="A891" s="12">
        <v>72</v>
      </c>
      <c r="B891" s="13" t="s">
        <v>19</v>
      </c>
      <c r="C891" s="14"/>
      <c r="D891" s="14"/>
      <c r="E891" s="15">
        <f>SUM(E892:E901)</f>
        <v>45000000</v>
      </c>
      <c r="F891" s="32"/>
      <c r="G891" s="15">
        <f>SUM(G892:G901)</f>
        <v>0</v>
      </c>
      <c r="H891" s="21">
        <f t="shared" ref="H891:H901" si="288">G891/E891*100%</f>
        <v>0</v>
      </c>
      <c r="I891" s="15">
        <f t="shared" ref="I891:I901" si="289">E891-G891</f>
        <v>45000000</v>
      </c>
      <c r="J891" s="21">
        <f t="shared" ref="J891:J901" si="290">100%-H891</f>
        <v>1</v>
      </c>
      <c r="K891" s="15">
        <f>SUM(K892:K901)</f>
        <v>45000000</v>
      </c>
    </row>
    <row r="892" spans="1:11" s="7" customFormat="1" x14ac:dyDescent="0.25">
      <c r="A892" s="47">
        <v>1</v>
      </c>
      <c r="B892" s="43" t="s">
        <v>370</v>
      </c>
      <c r="C892" s="47">
        <v>1</v>
      </c>
      <c r="D892" s="47" t="s">
        <v>26</v>
      </c>
      <c r="E892" s="37">
        <v>1000000</v>
      </c>
      <c r="F892" s="32"/>
      <c r="G892" s="15">
        <f t="shared" ref="G892:G901" si="291">SUM(G893:G901)</f>
        <v>0</v>
      </c>
      <c r="H892" s="21">
        <f t="shared" si="288"/>
        <v>0</v>
      </c>
      <c r="I892" s="15">
        <f t="shared" si="289"/>
        <v>1000000</v>
      </c>
      <c r="J892" s="21">
        <f t="shared" si="290"/>
        <v>1</v>
      </c>
      <c r="K892" s="37">
        <v>1000000</v>
      </c>
    </row>
    <row r="893" spans="1:11" s="7" customFormat="1" x14ac:dyDescent="0.25">
      <c r="A893" s="47">
        <v>2</v>
      </c>
      <c r="B893" s="44" t="s">
        <v>371</v>
      </c>
      <c r="C893" s="47">
        <v>24</v>
      </c>
      <c r="D893" s="47" t="s">
        <v>26</v>
      </c>
      <c r="E893" s="37">
        <v>6000000</v>
      </c>
      <c r="F893" s="32"/>
      <c r="G893" s="15">
        <f t="shared" si="291"/>
        <v>0</v>
      </c>
      <c r="H893" s="21">
        <f t="shared" si="288"/>
        <v>0</v>
      </c>
      <c r="I893" s="15">
        <f t="shared" si="289"/>
        <v>6000000</v>
      </c>
      <c r="J893" s="21">
        <f t="shared" si="290"/>
        <v>1</v>
      </c>
      <c r="K893" s="37">
        <v>6000000</v>
      </c>
    </row>
    <row r="894" spans="1:11" s="7" customFormat="1" x14ac:dyDescent="0.25">
      <c r="A894" s="47">
        <v>3</v>
      </c>
      <c r="B894" s="43" t="s">
        <v>372</v>
      </c>
      <c r="C894" s="47">
        <v>1</v>
      </c>
      <c r="D894" s="47" t="s">
        <v>26</v>
      </c>
      <c r="E894" s="37">
        <v>675000</v>
      </c>
      <c r="F894" s="32"/>
      <c r="G894" s="15">
        <f t="shared" si="291"/>
        <v>0</v>
      </c>
      <c r="H894" s="21">
        <f t="shared" si="288"/>
        <v>0</v>
      </c>
      <c r="I894" s="15">
        <f t="shared" si="289"/>
        <v>675000</v>
      </c>
      <c r="J894" s="21">
        <f t="shared" si="290"/>
        <v>1</v>
      </c>
      <c r="K894" s="37">
        <v>675000</v>
      </c>
    </row>
    <row r="895" spans="1:11" s="7" customFormat="1" x14ac:dyDescent="0.25">
      <c r="A895" s="47">
        <v>4</v>
      </c>
      <c r="B895" s="43" t="s">
        <v>373</v>
      </c>
      <c r="C895" s="47">
        <v>1</v>
      </c>
      <c r="D895" s="47" t="s">
        <v>26</v>
      </c>
      <c r="E895" s="37">
        <v>18175000</v>
      </c>
      <c r="F895" s="32"/>
      <c r="G895" s="15">
        <f t="shared" si="291"/>
        <v>0</v>
      </c>
      <c r="H895" s="21">
        <f t="shared" si="288"/>
        <v>0</v>
      </c>
      <c r="I895" s="15">
        <f t="shared" si="289"/>
        <v>18175000</v>
      </c>
      <c r="J895" s="21">
        <f t="shared" si="290"/>
        <v>1</v>
      </c>
      <c r="K895" s="37">
        <v>18175000</v>
      </c>
    </row>
    <row r="896" spans="1:11" s="7" customFormat="1" x14ac:dyDescent="0.25">
      <c r="A896" s="47">
        <v>5</v>
      </c>
      <c r="B896" s="43" t="s">
        <v>374</v>
      </c>
      <c r="C896" s="47">
        <v>2</v>
      </c>
      <c r="D896" s="47" t="s">
        <v>26</v>
      </c>
      <c r="E896" s="37">
        <v>10000000</v>
      </c>
      <c r="F896" s="32"/>
      <c r="G896" s="15">
        <f t="shared" si="291"/>
        <v>0</v>
      </c>
      <c r="H896" s="21">
        <f t="shared" si="288"/>
        <v>0</v>
      </c>
      <c r="I896" s="15">
        <f t="shared" si="289"/>
        <v>10000000</v>
      </c>
      <c r="J896" s="21">
        <f t="shared" si="290"/>
        <v>1</v>
      </c>
      <c r="K896" s="37">
        <v>10000000</v>
      </c>
    </row>
    <row r="897" spans="1:11" s="7" customFormat="1" x14ac:dyDescent="0.25">
      <c r="A897" s="47">
        <v>6</v>
      </c>
      <c r="B897" s="43" t="s">
        <v>375</v>
      </c>
      <c r="C897" s="47">
        <v>1</v>
      </c>
      <c r="D897" s="47" t="s">
        <v>26</v>
      </c>
      <c r="E897" s="37">
        <v>3000000</v>
      </c>
      <c r="F897" s="32"/>
      <c r="G897" s="15">
        <f t="shared" si="291"/>
        <v>0</v>
      </c>
      <c r="H897" s="21">
        <f t="shared" si="288"/>
        <v>0</v>
      </c>
      <c r="I897" s="15">
        <f t="shared" si="289"/>
        <v>3000000</v>
      </c>
      <c r="J897" s="21">
        <f t="shared" si="290"/>
        <v>1</v>
      </c>
      <c r="K897" s="37">
        <v>3000000</v>
      </c>
    </row>
    <row r="898" spans="1:11" s="7" customFormat="1" x14ac:dyDescent="0.25">
      <c r="A898" s="47">
        <v>7</v>
      </c>
      <c r="B898" s="43" t="s">
        <v>376</v>
      </c>
      <c r="C898" s="47">
        <v>1</v>
      </c>
      <c r="D898" s="47" t="s">
        <v>26</v>
      </c>
      <c r="E898" s="37">
        <v>1500000</v>
      </c>
      <c r="F898" s="32"/>
      <c r="G898" s="15">
        <f t="shared" si="291"/>
        <v>0</v>
      </c>
      <c r="H898" s="21">
        <f t="shared" si="288"/>
        <v>0</v>
      </c>
      <c r="I898" s="15">
        <f t="shared" si="289"/>
        <v>1500000</v>
      </c>
      <c r="J898" s="21">
        <f t="shared" si="290"/>
        <v>1</v>
      </c>
      <c r="K898" s="37">
        <v>1500000</v>
      </c>
    </row>
    <row r="899" spans="1:11" s="7" customFormat="1" ht="30" x14ac:dyDescent="0.25">
      <c r="A899" s="47">
        <v>8</v>
      </c>
      <c r="B899" s="44" t="s">
        <v>377</v>
      </c>
      <c r="C899" s="47">
        <v>1</v>
      </c>
      <c r="D899" s="47" t="s">
        <v>144</v>
      </c>
      <c r="E899" s="37">
        <v>1200000</v>
      </c>
      <c r="F899" s="32"/>
      <c r="G899" s="15">
        <f t="shared" si="291"/>
        <v>0</v>
      </c>
      <c r="H899" s="21">
        <f t="shared" si="288"/>
        <v>0</v>
      </c>
      <c r="I899" s="15">
        <f t="shared" si="289"/>
        <v>1200000</v>
      </c>
      <c r="J899" s="21">
        <f t="shared" si="290"/>
        <v>1</v>
      </c>
      <c r="K899" s="37">
        <v>1200000</v>
      </c>
    </row>
    <row r="900" spans="1:11" s="7" customFormat="1" x14ac:dyDescent="0.25">
      <c r="A900" s="47">
        <v>9</v>
      </c>
      <c r="B900" s="43" t="s">
        <v>378</v>
      </c>
      <c r="C900" s="47">
        <v>3</v>
      </c>
      <c r="D900" s="47" t="s">
        <v>26</v>
      </c>
      <c r="E900" s="37">
        <v>1950000</v>
      </c>
      <c r="F900" s="32"/>
      <c r="G900" s="15">
        <f t="shared" si="291"/>
        <v>0</v>
      </c>
      <c r="H900" s="21">
        <f t="shared" si="288"/>
        <v>0</v>
      </c>
      <c r="I900" s="15">
        <f t="shared" si="289"/>
        <v>1950000</v>
      </c>
      <c r="J900" s="21">
        <f t="shared" si="290"/>
        <v>1</v>
      </c>
      <c r="K900" s="37">
        <v>1950000</v>
      </c>
    </row>
    <row r="901" spans="1:11" s="7" customFormat="1" x14ac:dyDescent="0.25">
      <c r="A901" s="47">
        <v>10</v>
      </c>
      <c r="B901" s="43" t="s">
        <v>379</v>
      </c>
      <c r="C901" s="47">
        <v>1</v>
      </c>
      <c r="D901" s="47" t="s">
        <v>26</v>
      </c>
      <c r="E901" s="37">
        <v>1500000</v>
      </c>
      <c r="F901" s="32"/>
      <c r="G901" s="15">
        <f t="shared" si="291"/>
        <v>0</v>
      </c>
      <c r="H901" s="21">
        <f t="shared" si="288"/>
        <v>0</v>
      </c>
      <c r="I901" s="15">
        <f t="shared" si="289"/>
        <v>1500000</v>
      </c>
      <c r="J901" s="21">
        <f t="shared" si="290"/>
        <v>1</v>
      </c>
      <c r="K901" s="37">
        <v>1500000</v>
      </c>
    </row>
    <row r="902" spans="1:11" s="7" customFormat="1" x14ac:dyDescent="0.25">
      <c r="A902" s="12"/>
      <c r="B902" s="50"/>
      <c r="C902" s="14"/>
      <c r="D902" s="14"/>
      <c r="E902" s="15"/>
      <c r="F902" s="32"/>
      <c r="G902" s="15"/>
      <c r="H902" s="21"/>
      <c r="I902" s="15"/>
      <c r="J902" s="21"/>
      <c r="K902" s="25"/>
    </row>
    <row r="903" spans="1:11" s="7" customFormat="1" ht="30" x14ac:dyDescent="0.25">
      <c r="A903" s="12">
        <v>73</v>
      </c>
      <c r="B903" s="13" t="s">
        <v>20</v>
      </c>
      <c r="C903" s="14"/>
      <c r="D903" s="14"/>
      <c r="E903" s="15">
        <f>SUM(E904:E912)</f>
        <v>30000000</v>
      </c>
      <c r="F903" s="32"/>
      <c r="G903" s="15">
        <f>SUM(G904:G912)</f>
        <v>0</v>
      </c>
      <c r="H903" s="21">
        <f t="shared" ref="H903:H912" si="292">G903/E903*100%</f>
        <v>0</v>
      </c>
      <c r="I903" s="15">
        <f t="shared" ref="I903:I912" si="293">E903-G903</f>
        <v>30000000</v>
      </c>
      <c r="J903" s="21">
        <f t="shared" ref="J903:J912" si="294">100%-H903</f>
        <v>1</v>
      </c>
      <c r="K903" s="15">
        <f>SUM(K904:K912)</f>
        <v>30000000</v>
      </c>
    </row>
    <row r="904" spans="1:11" s="7" customFormat="1" x14ac:dyDescent="0.25">
      <c r="A904" s="12">
        <v>1</v>
      </c>
      <c r="B904" s="81" t="s">
        <v>773</v>
      </c>
      <c r="C904" s="73">
        <v>1</v>
      </c>
      <c r="D904" s="75" t="s">
        <v>502</v>
      </c>
      <c r="E904" s="70">
        <v>600000</v>
      </c>
      <c r="F904" s="32"/>
      <c r="G904" s="15">
        <f t="shared" ref="G904:G912" si="295">SUM(G905:G913)</f>
        <v>0</v>
      </c>
      <c r="H904" s="21">
        <f t="shared" si="292"/>
        <v>0</v>
      </c>
      <c r="I904" s="15">
        <f t="shared" si="293"/>
        <v>600000</v>
      </c>
      <c r="J904" s="21">
        <f t="shared" si="294"/>
        <v>1</v>
      </c>
      <c r="K904" s="70">
        <v>600000</v>
      </c>
    </row>
    <row r="905" spans="1:11" s="7" customFormat="1" ht="30" x14ac:dyDescent="0.25">
      <c r="A905" s="12">
        <v>2</v>
      </c>
      <c r="B905" s="52" t="s">
        <v>774</v>
      </c>
      <c r="C905" s="74">
        <v>2</v>
      </c>
      <c r="D905" s="69" t="s">
        <v>673</v>
      </c>
      <c r="E905" s="71">
        <v>5050000</v>
      </c>
      <c r="F905" s="32"/>
      <c r="G905" s="15">
        <f t="shared" si="295"/>
        <v>0</v>
      </c>
      <c r="H905" s="21">
        <f t="shared" si="292"/>
        <v>0</v>
      </c>
      <c r="I905" s="15">
        <f t="shared" si="293"/>
        <v>5050000</v>
      </c>
      <c r="J905" s="21">
        <f t="shared" si="294"/>
        <v>1</v>
      </c>
      <c r="K905" s="71">
        <v>5050000</v>
      </c>
    </row>
    <row r="906" spans="1:11" s="7" customFormat="1" ht="30" x14ac:dyDescent="0.25">
      <c r="A906" s="12">
        <v>3</v>
      </c>
      <c r="B906" s="55" t="s">
        <v>775</v>
      </c>
      <c r="C906" s="60">
        <v>1</v>
      </c>
      <c r="D906" s="62" t="s">
        <v>502</v>
      </c>
      <c r="E906" s="71">
        <v>2000000</v>
      </c>
      <c r="F906" s="32"/>
      <c r="G906" s="15">
        <f t="shared" si="295"/>
        <v>0</v>
      </c>
      <c r="H906" s="21">
        <f t="shared" si="292"/>
        <v>0</v>
      </c>
      <c r="I906" s="15">
        <f t="shared" si="293"/>
        <v>2000000</v>
      </c>
      <c r="J906" s="21">
        <f t="shared" si="294"/>
        <v>1</v>
      </c>
      <c r="K906" s="71">
        <v>2000000</v>
      </c>
    </row>
    <row r="907" spans="1:11" s="7" customFormat="1" x14ac:dyDescent="0.25">
      <c r="A907" s="12">
        <v>4</v>
      </c>
      <c r="B907" s="82" t="s">
        <v>776</v>
      </c>
      <c r="C907" s="62">
        <v>25</v>
      </c>
      <c r="D907" s="62" t="s">
        <v>477</v>
      </c>
      <c r="E907" s="71">
        <v>10500000</v>
      </c>
      <c r="F907" s="32"/>
      <c r="G907" s="15">
        <f t="shared" si="295"/>
        <v>0</v>
      </c>
      <c r="H907" s="21">
        <f t="shared" si="292"/>
        <v>0</v>
      </c>
      <c r="I907" s="15">
        <f t="shared" si="293"/>
        <v>10500000</v>
      </c>
      <c r="J907" s="21">
        <f t="shared" si="294"/>
        <v>1</v>
      </c>
      <c r="K907" s="71">
        <v>10500000</v>
      </c>
    </row>
    <row r="908" spans="1:11" s="7" customFormat="1" x14ac:dyDescent="0.25">
      <c r="A908" s="12">
        <v>5</v>
      </c>
      <c r="B908" s="57" t="s">
        <v>777</v>
      </c>
      <c r="C908" s="69">
        <v>1</v>
      </c>
      <c r="D908" s="69" t="s">
        <v>26</v>
      </c>
      <c r="E908" s="71">
        <v>3000000</v>
      </c>
      <c r="F908" s="32"/>
      <c r="G908" s="15">
        <f t="shared" si="295"/>
        <v>0</v>
      </c>
      <c r="H908" s="21">
        <f t="shared" si="292"/>
        <v>0</v>
      </c>
      <c r="I908" s="15">
        <f t="shared" si="293"/>
        <v>3000000</v>
      </c>
      <c r="J908" s="21">
        <f t="shared" si="294"/>
        <v>1</v>
      </c>
      <c r="K908" s="71">
        <v>3000000</v>
      </c>
    </row>
    <row r="909" spans="1:11" s="7" customFormat="1" x14ac:dyDescent="0.25">
      <c r="A909" s="12">
        <v>6</v>
      </c>
      <c r="B909" s="82" t="s">
        <v>778</v>
      </c>
      <c r="C909" s="69">
        <v>1</v>
      </c>
      <c r="D909" s="69" t="s">
        <v>477</v>
      </c>
      <c r="E909" s="71">
        <v>3000000</v>
      </c>
      <c r="F909" s="32"/>
      <c r="G909" s="15">
        <f t="shared" si="295"/>
        <v>0</v>
      </c>
      <c r="H909" s="21">
        <f t="shared" si="292"/>
        <v>0</v>
      </c>
      <c r="I909" s="15">
        <f t="shared" si="293"/>
        <v>3000000</v>
      </c>
      <c r="J909" s="21">
        <f t="shared" si="294"/>
        <v>1</v>
      </c>
      <c r="K909" s="71">
        <v>3000000</v>
      </c>
    </row>
    <row r="910" spans="1:11" s="7" customFormat="1" x14ac:dyDescent="0.25">
      <c r="A910" s="12">
        <v>7</v>
      </c>
      <c r="B910" s="57" t="s">
        <v>779</v>
      </c>
      <c r="C910" s="74">
        <v>1</v>
      </c>
      <c r="D910" s="69" t="s">
        <v>26</v>
      </c>
      <c r="E910" s="71">
        <v>2000000</v>
      </c>
      <c r="F910" s="32"/>
      <c r="G910" s="15">
        <f t="shared" si="295"/>
        <v>0</v>
      </c>
      <c r="H910" s="21">
        <f t="shared" si="292"/>
        <v>0</v>
      </c>
      <c r="I910" s="15">
        <f t="shared" si="293"/>
        <v>2000000</v>
      </c>
      <c r="J910" s="21">
        <f t="shared" si="294"/>
        <v>1</v>
      </c>
      <c r="K910" s="71">
        <v>2000000</v>
      </c>
    </row>
    <row r="911" spans="1:11" s="7" customFormat="1" ht="30" x14ac:dyDescent="0.25">
      <c r="A911" s="12">
        <v>8</v>
      </c>
      <c r="B911" s="93" t="s">
        <v>780</v>
      </c>
      <c r="C911" s="66">
        <v>1</v>
      </c>
      <c r="D911" s="67" t="s">
        <v>523</v>
      </c>
      <c r="E911" s="72">
        <v>1450000</v>
      </c>
      <c r="F911" s="32"/>
      <c r="G911" s="15">
        <f t="shared" si="295"/>
        <v>0</v>
      </c>
      <c r="H911" s="21">
        <f t="shared" si="292"/>
        <v>0</v>
      </c>
      <c r="I911" s="15">
        <f t="shared" si="293"/>
        <v>1450000</v>
      </c>
      <c r="J911" s="21">
        <f t="shared" si="294"/>
        <v>1</v>
      </c>
      <c r="K911" s="72">
        <v>1450000</v>
      </c>
    </row>
    <row r="912" spans="1:11" s="7" customFormat="1" ht="30" x14ac:dyDescent="0.25">
      <c r="A912" s="12">
        <v>9</v>
      </c>
      <c r="B912" s="82" t="s">
        <v>781</v>
      </c>
      <c r="C912" s="74">
        <v>4</v>
      </c>
      <c r="D912" s="69" t="s">
        <v>451</v>
      </c>
      <c r="E912" s="71">
        <v>2400000</v>
      </c>
      <c r="F912" s="32"/>
      <c r="G912" s="15">
        <f t="shared" si="295"/>
        <v>0</v>
      </c>
      <c r="H912" s="21">
        <f t="shared" si="292"/>
        <v>0</v>
      </c>
      <c r="I912" s="15">
        <f t="shared" si="293"/>
        <v>2400000</v>
      </c>
      <c r="J912" s="21">
        <f t="shared" si="294"/>
        <v>1</v>
      </c>
      <c r="K912" s="71">
        <v>2400000</v>
      </c>
    </row>
    <row r="913" spans="1:11" s="7" customFormat="1" x14ac:dyDescent="0.25">
      <c r="A913" s="12">
        <v>10</v>
      </c>
      <c r="B913" s="13"/>
      <c r="C913" s="14"/>
      <c r="D913" s="14"/>
      <c r="E913" s="15"/>
      <c r="F913" s="32"/>
      <c r="G913" s="15"/>
      <c r="H913" s="21"/>
      <c r="I913" s="15"/>
      <c r="J913" s="21"/>
      <c r="K913" s="25"/>
    </row>
    <row r="914" spans="1:11" s="7" customFormat="1" x14ac:dyDescent="0.25">
      <c r="A914" s="12">
        <v>11</v>
      </c>
      <c r="B914" s="13"/>
      <c r="C914" s="14"/>
      <c r="D914" s="14"/>
      <c r="E914" s="15"/>
      <c r="F914" s="32"/>
      <c r="G914" s="15"/>
      <c r="H914" s="21"/>
      <c r="I914" s="15"/>
      <c r="J914" s="21"/>
      <c r="K914" s="25"/>
    </row>
    <row r="915" spans="1:11" s="7" customFormat="1" x14ac:dyDescent="0.25">
      <c r="A915" s="12">
        <v>12</v>
      </c>
      <c r="B915" s="13"/>
      <c r="C915" s="14"/>
      <c r="D915" s="14"/>
      <c r="E915" s="15"/>
      <c r="F915" s="32"/>
      <c r="G915" s="15"/>
      <c r="H915" s="21"/>
      <c r="I915" s="15"/>
      <c r="J915" s="21"/>
      <c r="K915" s="25"/>
    </row>
    <row r="916" spans="1:11" s="7" customFormat="1" x14ac:dyDescent="0.25">
      <c r="A916" s="12"/>
      <c r="B916" s="13"/>
      <c r="C916" s="14"/>
      <c r="D916" s="14"/>
      <c r="E916" s="15"/>
      <c r="F916" s="32"/>
      <c r="G916" s="15"/>
      <c r="H916" s="21"/>
      <c r="I916" s="15"/>
      <c r="J916" s="21"/>
      <c r="K916" s="25"/>
    </row>
    <row r="917" spans="1:11" s="7" customFormat="1" ht="30" x14ac:dyDescent="0.25">
      <c r="A917" s="12">
        <v>74</v>
      </c>
      <c r="B917" s="13" t="s">
        <v>19</v>
      </c>
      <c r="C917" s="14"/>
      <c r="D917" s="14"/>
      <c r="E917" s="15">
        <f>SUM(E918:E924)</f>
        <v>45000000</v>
      </c>
      <c r="F917" s="32"/>
      <c r="G917" s="15">
        <f>SUM(G918:G924)</f>
        <v>0</v>
      </c>
      <c r="H917" s="21">
        <f t="shared" ref="H917:H924" si="296">G917/E917*100%</f>
        <v>0</v>
      </c>
      <c r="I917" s="15">
        <f t="shared" ref="I917:I924" si="297">E917-G917</f>
        <v>45000000</v>
      </c>
      <c r="J917" s="21">
        <f t="shared" ref="J917:J924" si="298">100%-H917</f>
        <v>1</v>
      </c>
      <c r="K917" s="15">
        <f>SUM(K918:K924)</f>
        <v>45000000</v>
      </c>
    </row>
    <row r="918" spans="1:11" s="7" customFormat="1" x14ac:dyDescent="0.25">
      <c r="A918" s="47">
        <v>1</v>
      </c>
      <c r="B918" s="43" t="s">
        <v>381</v>
      </c>
      <c r="C918" s="47">
        <v>1</v>
      </c>
      <c r="D918" s="47" t="s">
        <v>26</v>
      </c>
      <c r="E918" s="37">
        <v>1000000</v>
      </c>
      <c r="F918" s="32"/>
      <c r="G918" s="15">
        <f t="shared" ref="G918:G924" si="299">SUM(G919:G927)</f>
        <v>0</v>
      </c>
      <c r="H918" s="21">
        <f t="shared" si="296"/>
        <v>0</v>
      </c>
      <c r="I918" s="15">
        <f t="shared" si="297"/>
        <v>1000000</v>
      </c>
      <c r="J918" s="21">
        <f t="shared" si="298"/>
        <v>1</v>
      </c>
      <c r="K918" s="37">
        <v>1000000</v>
      </c>
    </row>
    <row r="919" spans="1:11" s="7" customFormat="1" x14ac:dyDescent="0.25">
      <c r="A919" s="47">
        <v>2</v>
      </c>
      <c r="B919" s="43" t="s">
        <v>382</v>
      </c>
      <c r="C919" s="47">
        <v>24</v>
      </c>
      <c r="D919" s="47" t="s">
        <v>26</v>
      </c>
      <c r="E919" s="37">
        <v>6000000</v>
      </c>
      <c r="F919" s="32"/>
      <c r="G919" s="15">
        <f t="shared" si="299"/>
        <v>0</v>
      </c>
      <c r="H919" s="21">
        <f t="shared" si="296"/>
        <v>0</v>
      </c>
      <c r="I919" s="15">
        <f t="shared" si="297"/>
        <v>6000000</v>
      </c>
      <c r="J919" s="21">
        <f t="shared" si="298"/>
        <v>1</v>
      </c>
      <c r="K919" s="37">
        <v>6000000</v>
      </c>
    </row>
    <row r="920" spans="1:11" s="7" customFormat="1" x14ac:dyDescent="0.25">
      <c r="A920" s="47">
        <v>3</v>
      </c>
      <c r="B920" s="43" t="s">
        <v>383</v>
      </c>
      <c r="C920" s="47">
        <v>1</v>
      </c>
      <c r="D920" s="47" t="s">
        <v>26</v>
      </c>
      <c r="E920" s="37">
        <v>675000</v>
      </c>
      <c r="F920" s="32"/>
      <c r="G920" s="15">
        <f t="shared" si="299"/>
        <v>0</v>
      </c>
      <c r="H920" s="21">
        <f t="shared" si="296"/>
        <v>0</v>
      </c>
      <c r="I920" s="15">
        <f t="shared" si="297"/>
        <v>675000</v>
      </c>
      <c r="J920" s="21">
        <f t="shared" si="298"/>
        <v>1</v>
      </c>
      <c r="K920" s="37">
        <v>675000</v>
      </c>
    </row>
    <row r="921" spans="1:11" s="7" customFormat="1" x14ac:dyDescent="0.25">
      <c r="A921" s="47">
        <v>4</v>
      </c>
      <c r="B921" s="43" t="s">
        <v>384</v>
      </c>
      <c r="C921" s="47">
        <v>1</v>
      </c>
      <c r="D921" s="47" t="s">
        <v>26</v>
      </c>
      <c r="E921" s="37">
        <v>29625000</v>
      </c>
      <c r="F921" s="32"/>
      <c r="G921" s="15">
        <f t="shared" si="299"/>
        <v>0</v>
      </c>
      <c r="H921" s="21">
        <f t="shared" si="296"/>
        <v>0</v>
      </c>
      <c r="I921" s="15">
        <f t="shared" si="297"/>
        <v>29625000</v>
      </c>
      <c r="J921" s="21">
        <f t="shared" si="298"/>
        <v>1</v>
      </c>
      <c r="K921" s="37">
        <v>29625000</v>
      </c>
    </row>
    <row r="922" spans="1:11" s="7" customFormat="1" x14ac:dyDescent="0.25">
      <c r="A922" s="47">
        <v>5</v>
      </c>
      <c r="B922" s="43" t="s">
        <v>385</v>
      </c>
      <c r="C922" s="47">
        <v>1</v>
      </c>
      <c r="D922" s="47" t="s">
        <v>26</v>
      </c>
      <c r="E922" s="37">
        <v>600000</v>
      </c>
      <c r="F922" s="32"/>
      <c r="G922" s="15">
        <f t="shared" si="299"/>
        <v>0</v>
      </c>
      <c r="H922" s="21">
        <f t="shared" si="296"/>
        <v>0</v>
      </c>
      <c r="I922" s="15">
        <f t="shared" si="297"/>
        <v>600000</v>
      </c>
      <c r="J922" s="21">
        <f t="shared" si="298"/>
        <v>1</v>
      </c>
      <c r="K922" s="37">
        <v>600000</v>
      </c>
    </row>
    <row r="923" spans="1:11" s="7" customFormat="1" x14ac:dyDescent="0.25">
      <c r="A923" s="47">
        <v>6</v>
      </c>
      <c r="B923" s="43" t="s">
        <v>386</v>
      </c>
      <c r="C923" s="47">
        <v>1</v>
      </c>
      <c r="D923" s="47" t="s">
        <v>380</v>
      </c>
      <c r="E923" s="37">
        <v>3200000</v>
      </c>
      <c r="F923" s="32"/>
      <c r="G923" s="15">
        <f t="shared" si="299"/>
        <v>0</v>
      </c>
      <c r="H923" s="21">
        <f t="shared" si="296"/>
        <v>0</v>
      </c>
      <c r="I923" s="15">
        <f t="shared" si="297"/>
        <v>3200000</v>
      </c>
      <c r="J923" s="21">
        <f t="shared" si="298"/>
        <v>1</v>
      </c>
      <c r="K923" s="37">
        <v>3200000</v>
      </c>
    </row>
    <row r="924" spans="1:11" s="7" customFormat="1" x14ac:dyDescent="0.25">
      <c r="A924" s="47">
        <v>7</v>
      </c>
      <c r="B924" s="43" t="s">
        <v>387</v>
      </c>
      <c r="C924" s="47">
        <v>6</v>
      </c>
      <c r="D924" s="47" t="s">
        <v>26</v>
      </c>
      <c r="E924" s="37">
        <v>3900000</v>
      </c>
      <c r="F924" s="32"/>
      <c r="G924" s="15">
        <f t="shared" si="299"/>
        <v>0</v>
      </c>
      <c r="H924" s="21">
        <f t="shared" si="296"/>
        <v>0</v>
      </c>
      <c r="I924" s="15">
        <f t="shared" si="297"/>
        <v>3900000</v>
      </c>
      <c r="J924" s="21">
        <f t="shared" si="298"/>
        <v>1</v>
      </c>
      <c r="K924" s="37">
        <v>3900000</v>
      </c>
    </row>
    <row r="925" spans="1:11" s="7" customFormat="1" ht="16.5" x14ac:dyDescent="0.25">
      <c r="A925" s="12"/>
      <c r="B925" s="46"/>
      <c r="C925" s="14"/>
      <c r="D925" s="14"/>
      <c r="E925" s="15"/>
      <c r="F925" s="32"/>
      <c r="G925" s="15"/>
      <c r="H925" s="21"/>
      <c r="I925" s="15"/>
      <c r="J925" s="21"/>
      <c r="K925" s="25"/>
    </row>
    <row r="926" spans="1:11" s="7" customFormat="1" ht="30" x14ac:dyDescent="0.25">
      <c r="A926" s="12">
        <v>75</v>
      </c>
      <c r="B926" s="13" t="s">
        <v>20</v>
      </c>
      <c r="C926" s="14"/>
      <c r="D926" s="14"/>
      <c r="E926" s="15">
        <f>SUM(E927:E937)</f>
        <v>30000000</v>
      </c>
      <c r="F926" s="32"/>
      <c r="G926" s="15">
        <f>SUM(G927:G937)</f>
        <v>0</v>
      </c>
      <c r="H926" s="21">
        <f t="shared" ref="H926:H937" si="300">G926/E926*100%</f>
        <v>0</v>
      </c>
      <c r="I926" s="15">
        <f t="shared" ref="I926:I937" si="301">E926-G926</f>
        <v>30000000</v>
      </c>
      <c r="J926" s="21">
        <f t="shared" ref="J926:J937" si="302">100%-H926</f>
        <v>1</v>
      </c>
      <c r="K926" s="15">
        <f>SUM(K927:K937)</f>
        <v>30000000</v>
      </c>
    </row>
    <row r="927" spans="1:11" s="7" customFormat="1" x14ac:dyDescent="0.25">
      <c r="A927" s="12">
        <v>1</v>
      </c>
      <c r="B927" s="81" t="s">
        <v>782</v>
      </c>
      <c r="C927" s="73">
        <v>1</v>
      </c>
      <c r="D927" s="75" t="s">
        <v>523</v>
      </c>
      <c r="E927" s="70">
        <v>600000</v>
      </c>
      <c r="F927" s="32"/>
      <c r="G927" s="15">
        <f t="shared" ref="G927:G937" si="303">SUM(G928:G936)</f>
        <v>0</v>
      </c>
      <c r="H927" s="21">
        <f t="shared" si="300"/>
        <v>0</v>
      </c>
      <c r="I927" s="15">
        <f t="shared" si="301"/>
        <v>600000</v>
      </c>
      <c r="J927" s="21">
        <f t="shared" si="302"/>
        <v>1</v>
      </c>
      <c r="K927" s="70">
        <v>600000</v>
      </c>
    </row>
    <row r="928" spans="1:11" s="7" customFormat="1" ht="30" x14ac:dyDescent="0.25">
      <c r="A928" s="12">
        <v>2</v>
      </c>
      <c r="B928" s="52" t="s">
        <v>783</v>
      </c>
      <c r="C928" s="69">
        <v>1</v>
      </c>
      <c r="D928" s="69" t="s">
        <v>523</v>
      </c>
      <c r="E928" s="71">
        <v>6000000</v>
      </c>
      <c r="F928" s="32"/>
      <c r="G928" s="15">
        <f t="shared" si="303"/>
        <v>0</v>
      </c>
      <c r="H928" s="21">
        <f t="shared" si="300"/>
        <v>0</v>
      </c>
      <c r="I928" s="15">
        <f t="shared" si="301"/>
        <v>6000000</v>
      </c>
      <c r="J928" s="21">
        <f t="shared" si="302"/>
        <v>1</v>
      </c>
      <c r="K928" s="71">
        <v>6000000</v>
      </c>
    </row>
    <row r="929" spans="1:11" s="7" customFormat="1" ht="30" x14ac:dyDescent="0.25">
      <c r="A929" s="12">
        <v>3</v>
      </c>
      <c r="B929" s="55" t="s">
        <v>785</v>
      </c>
      <c r="C929" s="60">
        <v>1</v>
      </c>
      <c r="D929" s="62" t="s">
        <v>523</v>
      </c>
      <c r="E929" s="71">
        <v>2000000</v>
      </c>
      <c r="F929" s="32"/>
      <c r="G929" s="15">
        <f t="shared" si="303"/>
        <v>0</v>
      </c>
      <c r="H929" s="21">
        <f t="shared" si="300"/>
        <v>0</v>
      </c>
      <c r="I929" s="15">
        <f t="shared" si="301"/>
        <v>2000000</v>
      </c>
      <c r="J929" s="21">
        <f t="shared" si="302"/>
        <v>1</v>
      </c>
      <c r="K929" s="71">
        <v>2000000</v>
      </c>
    </row>
    <row r="930" spans="1:11" s="7" customFormat="1" x14ac:dyDescent="0.25">
      <c r="A930" s="12">
        <v>4</v>
      </c>
      <c r="B930" s="82" t="s">
        <v>784</v>
      </c>
      <c r="C930" s="62">
        <v>18</v>
      </c>
      <c r="D930" s="62" t="s">
        <v>477</v>
      </c>
      <c r="E930" s="71">
        <v>7560000</v>
      </c>
      <c r="F930" s="32"/>
      <c r="G930" s="15">
        <f t="shared" si="303"/>
        <v>0</v>
      </c>
      <c r="H930" s="21">
        <f t="shared" si="300"/>
        <v>0</v>
      </c>
      <c r="I930" s="15">
        <f t="shared" si="301"/>
        <v>7560000</v>
      </c>
      <c r="J930" s="21">
        <f t="shared" si="302"/>
        <v>1</v>
      </c>
      <c r="K930" s="71">
        <v>7560000</v>
      </c>
    </row>
    <row r="931" spans="1:11" s="7" customFormat="1" x14ac:dyDescent="0.25">
      <c r="A931" s="12">
        <v>5</v>
      </c>
      <c r="B931" s="57" t="s">
        <v>786</v>
      </c>
      <c r="C931" s="69">
        <v>1</v>
      </c>
      <c r="D931" s="69" t="s">
        <v>26</v>
      </c>
      <c r="E931" s="71">
        <v>2000000</v>
      </c>
      <c r="F931" s="32"/>
      <c r="G931" s="15">
        <f t="shared" si="303"/>
        <v>0</v>
      </c>
      <c r="H931" s="21">
        <f t="shared" si="300"/>
        <v>0</v>
      </c>
      <c r="I931" s="15">
        <f t="shared" si="301"/>
        <v>2000000</v>
      </c>
      <c r="J931" s="21">
        <f t="shared" si="302"/>
        <v>1</v>
      </c>
      <c r="K931" s="71">
        <v>2000000</v>
      </c>
    </row>
    <row r="932" spans="1:11" s="7" customFormat="1" ht="30" x14ac:dyDescent="0.25">
      <c r="A932" s="12">
        <v>6</v>
      </c>
      <c r="B932" s="56" t="s">
        <v>787</v>
      </c>
      <c r="C932" s="69">
        <v>1</v>
      </c>
      <c r="D932" s="69" t="s">
        <v>396</v>
      </c>
      <c r="E932" s="71">
        <v>1000000</v>
      </c>
      <c r="F932" s="32"/>
      <c r="G932" s="15">
        <f t="shared" si="303"/>
        <v>0</v>
      </c>
      <c r="H932" s="21">
        <f t="shared" si="300"/>
        <v>0</v>
      </c>
      <c r="I932" s="15">
        <f t="shared" si="301"/>
        <v>1000000</v>
      </c>
      <c r="J932" s="21">
        <f t="shared" si="302"/>
        <v>1</v>
      </c>
      <c r="K932" s="71">
        <v>1000000</v>
      </c>
    </row>
    <row r="933" spans="1:11" s="7" customFormat="1" x14ac:dyDescent="0.25">
      <c r="A933" s="12">
        <v>7</v>
      </c>
      <c r="B933" s="91" t="s">
        <v>788</v>
      </c>
      <c r="C933" s="69">
        <v>1</v>
      </c>
      <c r="D933" s="69" t="s">
        <v>396</v>
      </c>
      <c r="E933" s="71">
        <v>1000000</v>
      </c>
      <c r="F933" s="32"/>
      <c r="G933" s="15">
        <f t="shared" si="303"/>
        <v>0</v>
      </c>
      <c r="H933" s="21">
        <f t="shared" si="300"/>
        <v>0</v>
      </c>
      <c r="I933" s="15">
        <f t="shared" si="301"/>
        <v>1000000</v>
      </c>
      <c r="J933" s="21">
        <f t="shared" si="302"/>
        <v>1</v>
      </c>
      <c r="K933" s="71">
        <v>1000000</v>
      </c>
    </row>
    <row r="934" spans="1:11" s="7" customFormat="1" x14ac:dyDescent="0.25">
      <c r="A934" s="12">
        <v>8</v>
      </c>
      <c r="B934" s="82" t="s">
        <v>789</v>
      </c>
      <c r="C934" s="69">
        <v>16</v>
      </c>
      <c r="D934" s="69" t="s">
        <v>477</v>
      </c>
      <c r="E934" s="71">
        <v>4000000</v>
      </c>
      <c r="F934" s="32"/>
      <c r="G934" s="15">
        <f t="shared" si="303"/>
        <v>0</v>
      </c>
      <c r="H934" s="21">
        <f t="shared" si="300"/>
        <v>0</v>
      </c>
      <c r="I934" s="15">
        <f t="shared" si="301"/>
        <v>4000000</v>
      </c>
      <c r="J934" s="21">
        <f t="shared" si="302"/>
        <v>1</v>
      </c>
      <c r="K934" s="71">
        <v>4000000</v>
      </c>
    </row>
    <row r="935" spans="1:11" s="7" customFormat="1" x14ac:dyDescent="0.25">
      <c r="A935" s="12">
        <v>9</v>
      </c>
      <c r="B935" s="57" t="s">
        <v>790</v>
      </c>
      <c r="C935" s="74">
        <v>1</v>
      </c>
      <c r="D935" s="69" t="s">
        <v>26</v>
      </c>
      <c r="E935" s="71">
        <v>3000000</v>
      </c>
      <c r="F935" s="32"/>
      <c r="G935" s="15">
        <f t="shared" si="303"/>
        <v>0</v>
      </c>
      <c r="H935" s="21">
        <f t="shared" si="300"/>
        <v>0</v>
      </c>
      <c r="I935" s="15">
        <f t="shared" si="301"/>
        <v>3000000</v>
      </c>
      <c r="J935" s="21">
        <f t="shared" si="302"/>
        <v>1</v>
      </c>
      <c r="K935" s="71">
        <v>3000000</v>
      </c>
    </row>
    <row r="936" spans="1:11" s="7" customFormat="1" ht="30" x14ac:dyDescent="0.25">
      <c r="A936" s="12">
        <v>10</v>
      </c>
      <c r="B936" s="93" t="s">
        <v>791</v>
      </c>
      <c r="C936" s="67">
        <v>1</v>
      </c>
      <c r="D936" s="67" t="s">
        <v>523</v>
      </c>
      <c r="E936" s="72">
        <v>1340000</v>
      </c>
      <c r="F936" s="32"/>
      <c r="G936" s="15">
        <f t="shared" si="303"/>
        <v>0</v>
      </c>
      <c r="H936" s="21">
        <f t="shared" si="300"/>
        <v>0</v>
      </c>
      <c r="I936" s="15">
        <f t="shared" si="301"/>
        <v>1340000</v>
      </c>
      <c r="J936" s="21">
        <f t="shared" si="302"/>
        <v>1</v>
      </c>
      <c r="K936" s="72">
        <v>1340000</v>
      </c>
    </row>
    <row r="937" spans="1:11" s="7" customFormat="1" ht="30" x14ac:dyDescent="0.25">
      <c r="A937" s="12">
        <v>11</v>
      </c>
      <c r="B937" s="93" t="s">
        <v>792</v>
      </c>
      <c r="C937" s="66">
        <v>1</v>
      </c>
      <c r="D937" s="67" t="s">
        <v>523</v>
      </c>
      <c r="E937" s="72">
        <v>1500000</v>
      </c>
      <c r="F937" s="32"/>
      <c r="G937" s="15">
        <f t="shared" si="303"/>
        <v>0</v>
      </c>
      <c r="H937" s="21">
        <f t="shared" si="300"/>
        <v>0</v>
      </c>
      <c r="I937" s="15">
        <f t="shared" si="301"/>
        <v>1500000</v>
      </c>
      <c r="J937" s="21">
        <f t="shared" si="302"/>
        <v>1</v>
      </c>
      <c r="K937" s="72">
        <v>1500000</v>
      </c>
    </row>
    <row r="938" spans="1:11" s="7" customFormat="1" x14ac:dyDescent="0.25">
      <c r="A938" s="12">
        <v>12</v>
      </c>
      <c r="B938" s="50"/>
      <c r="C938" s="14"/>
      <c r="D938" s="14"/>
      <c r="E938" s="15"/>
      <c r="F938" s="32"/>
      <c r="G938" s="15"/>
      <c r="H938" s="21"/>
      <c r="I938" s="15"/>
      <c r="J938" s="21"/>
      <c r="K938" s="25"/>
    </row>
    <row r="939" spans="1:11" s="7" customFormat="1" x14ac:dyDescent="0.25">
      <c r="A939" s="12"/>
      <c r="B939" s="13"/>
      <c r="C939" s="14"/>
      <c r="D939" s="14"/>
      <c r="E939" s="15"/>
      <c r="F939" s="32"/>
      <c r="G939" s="15"/>
      <c r="H939" s="21"/>
      <c r="I939" s="15"/>
      <c r="J939" s="21"/>
      <c r="K939" s="25"/>
    </row>
    <row r="942" spans="1:11" x14ac:dyDescent="0.25">
      <c r="H942" t="s">
        <v>802</v>
      </c>
    </row>
    <row r="943" spans="1:11" x14ac:dyDescent="0.25">
      <c r="H943" t="s">
        <v>25</v>
      </c>
    </row>
    <row r="948" spans="8:8" x14ac:dyDescent="0.25">
      <c r="H948" s="115" t="s">
        <v>803</v>
      </c>
    </row>
    <row r="949" spans="8:8" x14ac:dyDescent="0.25">
      <c r="H949" t="s">
        <v>804</v>
      </c>
    </row>
  </sheetData>
  <mergeCells count="11">
    <mergeCell ref="K10:K12"/>
    <mergeCell ref="F11:F12"/>
    <mergeCell ref="G11:H11"/>
    <mergeCell ref="A5:J5"/>
    <mergeCell ref="A6:J6"/>
    <mergeCell ref="A10:A12"/>
    <mergeCell ref="B10:B12"/>
    <mergeCell ref="C10:D11"/>
    <mergeCell ref="E10:E12"/>
    <mergeCell ref="F10:H10"/>
    <mergeCell ref="I10:J11"/>
  </mergeCells>
  <printOptions horizontalCentered="1"/>
  <pageMargins left="0.31496062992125984" right="0.31496062992125984" top="0.74803149606299213" bottom="0.74803149606299213" header="0.31496062992125984" footer="0.31496062992125984"/>
  <pageSetup paperSize="14" scale="70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13"/>
  <sheetViews>
    <sheetView workbookViewId="0">
      <selection activeCell="B13" sqref="B13"/>
    </sheetView>
  </sheetViews>
  <sheetFormatPr defaultRowHeight="15" x14ac:dyDescent="0.25"/>
  <cols>
    <col min="2" max="2" width="70.42578125" customWidth="1"/>
  </cols>
  <sheetData>
    <row r="1" spans="1:2" x14ac:dyDescent="0.25">
      <c r="A1" s="34" t="s">
        <v>45</v>
      </c>
    </row>
    <row r="3" spans="1:2" x14ac:dyDescent="0.25">
      <c r="A3" s="12" t="s">
        <v>46</v>
      </c>
      <c r="B3" s="12" t="s">
        <v>47</v>
      </c>
    </row>
    <row r="4" spans="1:2" ht="21.75" customHeight="1" x14ac:dyDescent="0.25">
      <c r="A4" s="1">
        <v>1</v>
      </c>
      <c r="B4" s="3" t="s">
        <v>48</v>
      </c>
    </row>
    <row r="5" spans="1:2" ht="21.75" customHeight="1" x14ac:dyDescent="0.25">
      <c r="A5" s="1">
        <v>2</v>
      </c>
      <c r="B5" s="3" t="s">
        <v>51</v>
      </c>
    </row>
    <row r="6" spans="1:2" ht="21.75" customHeight="1" x14ac:dyDescent="0.25">
      <c r="A6" s="1">
        <v>3</v>
      </c>
      <c r="B6" s="3" t="s">
        <v>50</v>
      </c>
    </row>
    <row r="7" spans="1:2" ht="21.75" customHeight="1" x14ac:dyDescent="0.25">
      <c r="A7" s="1">
        <v>4</v>
      </c>
      <c r="B7" s="3" t="s">
        <v>52</v>
      </c>
    </row>
    <row r="8" spans="1:2" ht="21.75" customHeight="1" x14ac:dyDescent="0.25">
      <c r="A8" s="1">
        <v>5</v>
      </c>
      <c r="B8" s="3" t="s">
        <v>49</v>
      </c>
    </row>
    <row r="9" spans="1:2" ht="30" x14ac:dyDescent="0.25">
      <c r="A9" s="1">
        <v>6</v>
      </c>
      <c r="B9" s="3" t="s">
        <v>53</v>
      </c>
    </row>
    <row r="10" spans="1:2" ht="24.75" customHeight="1" x14ac:dyDescent="0.25">
      <c r="A10" s="1">
        <v>7</v>
      </c>
      <c r="B10" s="3" t="s">
        <v>54</v>
      </c>
    </row>
    <row r="11" spans="1:2" ht="24.75" customHeight="1" x14ac:dyDescent="0.25">
      <c r="A11" s="1">
        <v>8</v>
      </c>
      <c r="B11" s="3" t="s">
        <v>55</v>
      </c>
    </row>
    <row r="12" spans="1:2" ht="30" x14ac:dyDescent="0.25">
      <c r="A12" s="1">
        <v>9</v>
      </c>
      <c r="B12" s="3" t="s">
        <v>56</v>
      </c>
    </row>
    <row r="13" spans="1:2" ht="36" customHeight="1" x14ac:dyDescent="0.25">
      <c r="A13" s="1">
        <v>10</v>
      </c>
      <c r="B13" s="3" t="s">
        <v>57</v>
      </c>
    </row>
  </sheetData>
  <pageMargins left="0.7" right="0.7" top="0.75" bottom="0.75" header="0.3" footer="0.3"/>
  <pageSetup paperSize="1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3"/>
  <sheetViews>
    <sheetView tabSelected="1" topLeftCell="A19" workbookViewId="0">
      <selection activeCell="D18" sqref="D18"/>
    </sheetView>
  </sheetViews>
  <sheetFormatPr defaultRowHeight="15" x14ac:dyDescent="0.25"/>
  <cols>
    <col min="2" max="2" width="45" customWidth="1"/>
    <col min="5" max="5" width="21.28515625" customWidth="1"/>
    <col min="9" max="9" width="15.28515625" customWidth="1"/>
    <col min="11" max="11" width="17.42578125" style="409" customWidth="1"/>
  </cols>
  <sheetData>
    <row r="1" spans="1:11" x14ac:dyDescent="0.25">
      <c r="A1" t="s">
        <v>44</v>
      </c>
    </row>
    <row r="5" spans="1:11" ht="15.75" x14ac:dyDescent="0.25">
      <c r="A5" s="154" t="s">
        <v>3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1" ht="15.75" x14ac:dyDescent="0.25">
      <c r="A6" s="154" t="s">
        <v>58</v>
      </c>
      <c r="B6" s="154"/>
      <c r="C6" s="154"/>
      <c r="D6" s="154"/>
      <c r="E6" s="154"/>
      <c r="F6" s="154"/>
      <c r="G6" s="154"/>
      <c r="H6" s="154"/>
      <c r="I6" s="154"/>
      <c r="J6" s="154"/>
    </row>
    <row r="7" spans="1:11" ht="15.75" x14ac:dyDescent="0.25">
      <c r="A7" s="154"/>
      <c r="B7" s="154"/>
      <c r="C7" s="154"/>
      <c r="D7" s="154"/>
      <c r="E7" s="154"/>
      <c r="F7" s="154"/>
      <c r="G7" s="154"/>
      <c r="H7" s="154"/>
      <c r="I7" s="154"/>
      <c r="J7" s="154"/>
    </row>
    <row r="9" spans="1:11" x14ac:dyDescent="0.25">
      <c r="A9" s="27" t="s">
        <v>822</v>
      </c>
    </row>
    <row r="10" spans="1:11" x14ac:dyDescent="0.25">
      <c r="A10" s="27" t="s">
        <v>41</v>
      </c>
    </row>
    <row r="11" spans="1:11" x14ac:dyDescent="0.25">
      <c r="A11" s="162" t="s">
        <v>823</v>
      </c>
      <c r="B11" s="162" t="s">
        <v>5</v>
      </c>
      <c r="C11" s="163" t="s">
        <v>39</v>
      </c>
      <c r="D11" s="164"/>
      <c r="E11" s="165" t="s">
        <v>23</v>
      </c>
      <c r="F11" s="166" t="s">
        <v>6</v>
      </c>
      <c r="G11" s="167"/>
      <c r="H11" s="168"/>
      <c r="I11" s="163" t="s">
        <v>40</v>
      </c>
      <c r="J11" s="164"/>
      <c r="K11" s="409" t="s">
        <v>1316</v>
      </c>
    </row>
    <row r="12" spans="1:11" x14ac:dyDescent="0.25">
      <c r="A12" s="162"/>
      <c r="B12" s="162"/>
      <c r="C12" s="169"/>
      <c r="D12" s="170"/>
      <c r="E12" s="165"/>
      <c r="F12" s="171" t="s">
        <v>37</v>
      </c>
      <c r="G12" s="166" t="s">
        <v>38</v>
      </c>
      <c r="H12" s="168"/>
      <c r="I12" s="169"/>
      <c r="J12" s="170"/>
      <c r="K12" s="409" t="s">
        <v>1317</v>
      </c>
    </row>
    <row r="13" spans="1:11" x14ac:dyDescent="0.25">
      <c r="A13" s="162"/>
      <c r="B13" s="162"/>
      <c r="C13" s="172" t="s">
        <v>21</v>
      </c>
      <c r="D13" s="172" t="s">
        <v>22</v>
      </c>
      <c r="E13" s="165"/>
      <c r="F13" s="173"/>
      <c r="G13" s="172" t="s">
        <v>7</v>
      </c>
      <c r="H13" s="172" t="s">
        <v>8</v>
      </c>
      <c r="I13" s="172" t="s">
        <v>7</v>
      </c>
      <c r="J13" s="172" t="s">
        <v>8</v>
      </c>
    </row>
    <row r="14" spans="1:11" x14ac:dyDescent="0.25">
      <c r="A14" s="174" t="s">
        <v>9</v>
      </c>
      <c r="B14" s="174" t="s">
        <v>10</v>
      </c>
      <c r="C14" s="174" t="s">
        <v>11</v>
      </c>
      <c r="D14" s="174" t="s">
        <v>12</v>
      </c>
      <c r="E14" s="174" t="s">
        <v>13</v>
      </c>
      <c r="F14" s="174" t="s">
        <v>14</v>
      </c>
      <c r="G14" s="174" t="s">
        <v>15</v>
      </c>
      <c r="H14" s="174" t="s">
        <v>16</v>
      </c>
      <c r="I14" s="174" t="s">
        <v>17</v>
      </c>
      <c r="J14" s="174" t="s">
        <v>18</v>
      </c>
    </row>
    <row r="15" spans="1:11" s="403" customFormat="1" x14ac:dyDescent="0.25">
      <c r="A15" s="400"/>
      <c r="B15" s="401" t="s">
        <v>60</v>
      </c>
      <c r="C15" s="400"/>
      <c r="D15" s="400"/>
      <c r="E15" s="402">
        <f>E17+E29+E44+E57+E74+E87+E103+E113+E127+E137+E151+E164+E185+E194+E215+E225+E245+E254+E269+E278+E294+E304+E321+E330+E345+E358+E368+E379+E401+E415+E437+E449+E463+E472+E482+E492+E508+E518+E534+E543+E566+E577+E592+E604+E615+E625+E641+E650+E665+E677+E688+E697+E709+E720+E737+E748+E761+E771+E785+E796+E809+E820+E837+E843+E859+E869+E888+E900+E918+E927+E939+E947+E968+E980+E1002+E1012</f>
        <v>2850000000</v>
      </c>
      <c r="F15" s="33">
        <f>K15/E15*100%</f>
        <v>1</v>
      </c>
      <c r="G15" s="402">
        <f>G17+G29+G44+G57+G74+G87+G103+G113+G127+G137+G151+G164+G185+G194+G215+G225+G245+G254+G269+G278+G294+G304+G321+G330+G345+G358+G368+G379+G401+G415+G437+G449+G463+G472+G482+G492+G508+G518+G534+G543+G566+G577+G592+G604+G615+G625+G641+G650+G665+G677+G688+G697+G709+G720+G737+G748+G761+G771+G785+G796+G809+G820+G837+G843+G859+G869+G888+G900+G918+G927+G939+G947+G968+G980+G1002+G1012</f>
        <v>0</v>
      </c>
      <c r="H15" s="22">
        <f t="shared" ref="H15" si="0">G15/E15*100%</f>
        <v>0</v>
      </c>
      <c r="I15" s="402">
        <f>E15-G15</f>
        <v>2850000000</v>
      </c>
      <c r="J15" s="451">
        <f>100%-H15</f>
        <v>1</v>
      </c>
      <c r="K15" s="410">
        <f>E15</f>
        <v>2850000000</v>
      </c>
    </row>
    <row r="16" spans="1:11" x14ac:dyDescent="0.25">
      <c r="A16" s="17" t="s">
        <v>824</v>
      </c>
      <c r="B16" s="175"/>
      <c r="C16" s="176"/>
      <c r="D16" s="176"/>
      <c r="E16" s="177"/>
      <c r="F16" s="178"/>
      <c r="G16" s="177"/>
      <c r="H16" s="179"/>
      <c r="I16" s="177"/>
      <c r="J16" s="179"/>
    </row>
    <row r="17" spans="1:11" ht="40.5" customHeight="1" x14ac:dyDescent="0.25">
      <c r="A17" s="12">
        <v>1</v>
      </c>
      <c r="B17" s="180" t="s">
        <v>19</v>
      </c>
      <c r="C17" s="181"/>
      <c r="D17" s="181"/>
      <c r="E17" s="182">
        <f>SUM(E18:E27)</f>
        <v>45000000</v>
      </c>
      <c r="F17" s="183">
        <v>0</v>
      </c>
      <c r="G17" s="184">
        <f>SUM(G18:G27)</f>
        <v>0</v>
      </c>
      <c r="H17" s="185">
        <f>G17/E17*100%</f>
        <v>0</v>
      </c>
      <c r="I17" s="186">
        <f>E17-G17</f>
        <v>45000000</v>
      </c>
      <c r="J17" s="185">
        <f t="shared" ref="J17:J27" si="1">100%-H17</f>
        <v>1</v>
      </c>
      <c r="K17" s="411">
        <f>SUM(K18:K27)</f>
        <v>45000000</v>
      </c>
    </row>
    <row r="18" spans="1:11" ht="21" customHeight="1" x14ac:dyDescent="0.25">
      <c r="A18" s="1"/>
      <c r="B18" s="187" t="s">
        <v>825</v>
      </c>
      <c r="C18" s="36">
        <v>1</v>
      </c>
      <c r="D18" s="36" t="s">
        <v>26</v>
      </c>
      <c r="E18" s="37">
        <v>1000000</v>
      </c>
      <c r="F18" s="188">
        <v>0</v>
      </c>
      <c r="G18" s="186">
        <v>0</v>
      </c>
      <c r="H18" s="185">
        <f>G18/E18*100%</f>
        <v>0</v>
      </c>
      <c r="I18" s="186">
        <f>E18-G18</f>
        <v>1000000</v>
      </c>
      <c r="J18" s="185">
        <f>100%-H18</f>
        <v>1</v>
      </c>
      <c r="K18" s="412">
        <v>1000000</v>
      </c>
    </row>
    <row r="19" spans="1:11" ht="13.5" customHeight="1" x14ac:dyDescent="0.25">
      <c r="A19" s="1"/>
      <c r="B19" s="187" t="s">
        <v>826</v>
      </c>
      <c r="C19" s="36">
        <v>24</v>
      </c>
      <c r="D19" s="36" t="s">
        <v>26</v>
      </c>
      <c r="E19" s="37">
        <v>6000000</v>
      </c>
      <c r="F19" s="188">
        <v>0</v>
      </c>
      <c r="G19" s="186">
        <v>0</v>
      </c>
      <c r="H19" s="185">
        <f t="shared" ref="H19:H27" si="2">G19/E19*100%</f>
        <v>0</v>
      </c>
      <c r="I19" s="186">
        <f t="shared" ref="I19:I27" si="3">E19-G19</f>
        <v>6000000</v>
      </c>
      <c r="J19" s="185">
        <f t="shared" si="1"/>
        <v>1</v>
      </c>
      <c r="K19" s="412">
        <v>6000000</v>
      </c>
    </row>
    <row r="20" spans="1:11" ht="14.25" customHeight="1" x14ac:dyDescent="0.25">
      <c r="A20" s="1"/>
      <c r="B20" s="187" t="s">
        <v>827</v>
      </c>
      <c r="C20" s="36">
        <v>1</v>
      </c>
      <c r="D20" s="36" t="s">
        <v>26</v>
      </c>
      <c r="E20" s="37">
        <v>675000</v>
      </c>
      <c r="F20" s="188">
        <v>0</v>
      </c>
      <c r="G20" s="186">
        <v>0</v>
      </c>
      <c r="H20" s="185">
        <f t="shared" si="2"/>
        <v>0</v>
      </c>
      <c r="I20" s="186">
        <f t="shared" si="3"/>
        <v>675000</v>
      </c>
      <c r="J20" s="185">
        <f t="shared" si="1"/>
        <v>1</v>
      </c>
      <c r="K20" s="412">
        <v>675000</v>
      </c>
    </row>
    <row r="21" spans="1:11" ht="19.5" customHeight="1" x14ac:dyDescent="0.25">
      <c r="A21" s="189"/>
      <c r="B21" s="187" t="s">
        <v>828</v>
      </c>
      <c r="C21" s="36">
        <v>30</v>
      </c>
      <c r="D21" s="36" t="s">
        <v>144</v>
      </c>
      <c r="E21" s="37">
        <v>4500000</v>
      </c>
      <c r="F21" s="188">
        <v>0</v>
      </c>
      <c r="G21" s="186">
        <v>0</v>
      </c>
      <c r="H21" s="185">
        <f t="shared" si="2"/>
        <v>0</v>
      </c>
      <c r="I21" s="186">
        <f t="shared" si="3"/>
        <v>4500000</v>
      </c>
      <c r="J21" s="185">
        <f t="shared" si="1"/>
        <v>1</v>
      </c>
      <c r="K21" s="412">
        <v>4500000</v>
      </c>
    </row>
    <row r="22" spans="1:11" x14ac:dyDescent="0.25">
      <c r="A22" s="190"/>
      <c r="B22" s="187" t="s">
        <v>829</v>
      </c>
      <c r="C22" s="36">
        <v>7</v>
      </c>
      <c r="D22" s="36" t="s">
        <v>26</v>
      </c>
      <c r="E22" s="37">
        <v>17500000</v>
      </c>
      <c r="F22" s="188">
        <v>0</v>
      </c>
      <c r="G22" s="186">
        <v>0</v>
      </c>
      <c r="H22" s="185">
        <f t="shared" si="2"/>
        <v>0</v>
      </c>
      <c r="I22" s="186">
        <f t="shared" si="3"/>
        <v>17500000</v>
      </c>
      <c r="J22" s="185">
        <f t="shared" si="1"/>
        <v>1</v>
      </c>
      <c r="K22" s="412">
        <v>17500000</v>
      </c>
    </row>
    <row r="23" spans="1:11" ht="21.75" customHeight="1" x14ac:dyDescent="0.25">
      <c r="A23" s="190"/>
      <c r="B23" s="187" t="s">
        <v>830</v>
      </c>
      <c r="C23" s="36">
        <v>1</v>
      </c>
      <c r="D23" s="36" t="s">
        <v>26</v>
      </c>
      <c r="E23" s="37">
        <v>10000000</v>
      </c>
      <c r="F23" s="188">
        <v>0</v>
      </c>
      <c r="G23" s="186">
        <v>0</v>
      </c>
      <c r="H23" s="185">
        <f t="shared" si="2"/>
        <v>0</v>
      </c>
      <c r="I23" s="186">
        <f t="shared" si="3"/>
        <v>10000000</v>
      </c>
      <c r="J23" s="185">
        <f t="shared" si="1"/>
        <v>1</v>
      </c>
      <c r="K23" s="412">
        <v>10000000</v>
      </c>
    </row>
    <row r="24" spans="1:11" ht="15.75" customHeight="1" x14ac:dyDescent="0.25">
      <c r="A24" s="190"/>
      <c r="B24" s="187" t="s">
        <v>831</v>
      </c>
      <c r="C24" s="36">
        <v>1</v>
      </c>
      <c r="D24" s="36" t="s">
        <v>26</v>
      </c>
      <c r="E24" s="37">
        <v>300000</v>
      </c>
      <c r="F24" s="188">
        <v>0</v>
      </c>
      <c r="G24" s="186">
        <v>0</v>
      </c>
      <c r="H24" s="185">
        <f t="shared" si="2"/>
        <v>0</v>
      </c>
      <c r="I24" s="186">
        <f t="shared" si="3"/>
        <v>300000</v>
      </c>
      <c r="J24" s="185">
        <f t="shared" si="1"/>
        <v>1</v>
      </c>
      <c r="K24" s="412">
        <v>300000</v>
      </c>
    </row>
    <row r="25" spans="1:11" ht="15.75" customHeight="1" x14ac:dyDescent="0.25">
      <c r="A25" s="190"/>
      <c r="B25" s="187" t="s">
        <v>832</v>
      </c>
      <c r="C25" s="36">
        <v>10</v>
      </c>
      <c r="D25" s="36" t="s">
        <v>144</v>
      </c>
      <c r="E25" s="37">
        <v>3000000</v>
      </c>
      <c r="F25" s="188">
        <v>0</v>
      </c>
      <c r="G25" s="186">
        <v>0</v>
      </c>
      <c r="H25" s="185">
        <f t="shared" si="2"/>
        <v>0</v>
      </c>
      <c r="I25" s="186">
        <f t="shared" si="3"/>
        <v>3000000</v>
      </c>
      <c r="J25" s="185">
        <f t="shared" si="1"/>
        <v>1</v>
      </c>
      <c r="K25" s="412">
        <v>3000000</v>
      </c>
    </row>
    <row r="26" spans="1:11" ht="21" customHeight="1" x14ac:dyDescent="0.25">
      <c r="A26" s="190"/>
      <c r="B26" s="187" t="s">
        <v>833</v>
      </c>
      <c r="C26" s="36">
        <v>3</v>
      </c>
      <c r="D26" s="36" t="s">
        <v>144</v>
      </c>
      <c r="E26" s="37">
        <v>1950000</v>
      </c>
      <c r="F26" s="188">
        <v>0</v>
      </c>
      <c r="G26" s="186">
        <v>0</v>
      </c>
      <c r="H26" s="185">
        <f t="shared" si="2"/>
        <v>0</v>
      </c>
      <c r="I26" s="186">
        <f t="shared" si="3"/>
        <v>1950000</v>
      </c>
      <c r="J26" s="185">
        <f t="shared" si="1"/>
        <v>1</v>
      </c>
      <c r="K26" s="412">
        <v>1950000</v>
      </c>
    </row>
    <row r="27" spans="1:11" ht="18.75" customHeight="1" x14ac:dyDescent="0.25">
      <c r="A27" s="191"/>
      <c r="B27" s="187" t="s">
        <v>834</v>
      </c>
      <c r="C27" s="36">
        <v>1</v>
      </c>
      <c r="D27" s="36" t="s">
        <v>26</v>
      </c>
      <c r="E27" s="37">
        <v>75000</v>
      </c>
      <c r="F27" s="188">
        <v>0</v>
      </c>
      <c r="G27" s="186">
        <v>0</v>
      </c>
      <c r="H27" s="185">
        <f t="shared" si="2"/>
        <v>0</v>
      </c>
      <c r="I27" s="186">
        <f t="shared" si="3"/>
        <v>75000</v>
      </c>
      <c r="J27" s="185">
        <f t="shared" si="1"/>
        <v>1</v>
      </c>
      <c r="K27" s="412">
        <v>75000</v>
      </c>
    </row>
    <row r="28" spans="1:11" x14ac:dyDescent="0.25">
      <c r="A28" s="192"/>
      <c r="B28" s="193"/>
      <c r="C28" s="194"/>
      <c r="D28" s="195"/>
      <c r="E28" s="182"/>
      <c r="F28" s="186"/>
      <c r="G28" s="186"/>
      <c r="H28" s="185"/>
      <c r="I28" s="186"/>
      <c r="J28" s="196"/>
    </row>
    <row r="29" spans="1:11" ht="32.25" customHeight="1" x14ac:dyDescent="0.25">
      <c r="A29" s="12">
        <v>2</v>
      </c>
      <c r="B29" s="13" t="s">
        <v>20</v>
      </c>
      <c r="C29" s="181"/>
      <c r="D29" s="181"/>
      <c r="E29" s="184">
        <f>SUM(E30:E41)</f>
        <v>30000000</v>
      </c>
      <c r="F29" s="183">
        <v>0</v>
      </c>
      <c r="G29" s="184">
        <f>SUM(G30:G41)</f>
        <v>0</v>
      </c>
      <c r="H29" s="185">
        <f>G29/E29*100%</f>
        <v>0</v>
      </c>
      <c r="I29" s="186">
        <f>E29-G29</f>
        <v>30000000</v>
      </c>
      <c r="J29" s="185">
        <f t="shared" ref="J29:J39" si="4">100%-H29</f>
        <v>1</v>
      </c>
      <c r="K29" s="413">
        <f>SUM(K30:K41)</f>
        <v>30000000</v>
      </c>
    </row>
    <row r="30" spans="1:11" ht="16.5" x14ac:dyDescent="0.25">
      <c r="A30" s="2"/>
      <c r="B30" s="197" t="s">
        <v>835</v>
      </c>
      <c r="C30" s="198">
        <v>1</v>
      </c>
      <c r="D30" s="199" t="s">
        <v>396</v>
      </c>
      <c r="E30" s="200">
        <v>450000</v>
      </c>
      <c r="F30" s="188">
        <v>0</v>
      </c>
      <c r="G30" s="186">
        <v>0</v>
      </c>
      <c r="H30" s="185">
        <f t="shared" ref="H30:H41" si="5">G30/E30*100%</f>
        <v>0</v>
      </c>
      <c r="I30" s="186">
        <f t="shared" ref="I30:I39" si="6">E30-G30</f>
        <v>450000</v>
      </c>
      <c r="J30" s="185">
        <f t="shared" si="4"/>
        <v>1</v>
      </c>
      <c r="K30" s="414">
        <v>450000</v>
      </c>
    </row>
    <row r="31" spans="1:11" ht="16.5" x14ac:dyDescent="0.25">
      <c r="A31" s="2"/>
      <c r="B31" s="201" t="s">
        <v>836</v>
      </c>
      <c r="C31" s="198">
        <v>1</v>
      </c>
      <c r="D31" s="199" t="s">
        <v>26</v>
      </c>
      <c r="E31" s="200">
        <v>1000000</v>
      </c>
      <c r="F31" s="188">
        <v>0</v>
      </c>
      <c r="G31" s="186">
        <v>0</v>
      </c>
      <c r="H31" s="185">
        <f t="shared" si="5"/>
        <v>0</v>
      </c>
      <c r="I31" s="186">
        <f t="shared" si="6"/>
        <v>1000000</v>
      </c>
      <c r="J31" s="185">
        <f t="shared" si="4"/>
        <v>1</v>
      </c>
      <c r="K31" s="414">
        <v>1000000</v>
      </c>
    </row>
    <row r="32" spans="1:11" ht="16.5" x14ac:dyDescent="0.25">
      <c r="A32" s="2"/>
      <c r="B32" s="201" t="s">
        <v>837</v>
      </c>
      <c r="C32" s="198">
        <v>1</v>
      </c>
      <c r="D32" s="199" t="s">
        <v>26</v>
      </c>
      <c r="E32" s="200">
        <v>2000000</v>
      </c>
      <c r="F32" s="188">
        <v>0</v>
      </c>
      <c r="G32" s="186">
        <v>0</v>
      </c>
      <c r="H32" s="185">
        <f t="shared" si="5"/>
        <v>0</v>
      </c>
      <c r="I32" s="186">
        <f t="shared" si="6"/>
        <v>2000000</v>
      </c>
      <c r="J32" s="185">
        <f t="shared" si="4"/>
        <v>1</v>
      </c>
      <c r="K32" s="414">
        <v>2000000</v>
      </c>
    </row>
    <row r="33" spans="1:11" ht="16.5" x14ac:dyDescent="0.25">
      <c r="A33" s="202"/>
      <c r="B33" s="201" t="s">
        <v>838</v>
      </c>
      <c r="C33" s="198">
        <v>25</v>
      </c>
      <c r="D33" s="199" t="s">
        <v>839</v>
      </c>
      <c r="E33" s="200">
        <v>10500000</v>
      </c>
      <c r="F33" s="188">
        <v>0</v>
      </c>
      <c r="G33" s="186">
        <v>0</v>
      </c>
      <c r="H33" s="185">
        <f t="shared" si="5"/>
        <v>0</v>
      </c>
      <c r="I33" s="186">
        <f t="shared" si="6"/>
        <v>10500000</v>
      </c>
      <c r="J33" s="185">
        <f t="shared" si="4"/>
        <v>1</v>
      </c>
      <c r="K33" s="414">
        <v>10500000</v>
      </c>
    </row>
    <row r="34" spans="1:11" ht="16.5" x14ac:dyDescent="0.25">
      <c r="A34" s="190"/>
      <c r="B34" s="201" t="s">
        <v>840</v>
      </c>
      <c r="C34" s="198">
        <v>4</v>
      </c>
      <c r="D34" s="199" t="s">
        <v>673</v>
      </c>
      <c r="E34" s="200">
        <v>2000000</v>
      </c>
      <c r="F34" s="188">
        <v>0</v>
      </c>
      <c r="G34" s="186">
        <v>0</v>
      </c>
      <c r="H34" s="185">
        <f t="shared" si="5"/>
        <v>0</v>
      </c>
      <c r="I34" s="186">
        <f t="shared" si="6"/>
        <v>2000000</v>
      </c>
      <c r="J34" s="185">
        <f t="shared" si="4"/>
        <v>1</v>
      </c>
      <c r="K34" s="414">
        <v>2000000</v>
      </c>
    </row>
    <row r="35" spans="1:11" ht="16.5" x14ac:dyDescent="0.25">
      <c r="A35" s="190"/>
      <c r="B35" s="201" t="s">
        <v>841</v>
      </c>
      <c r="C35" s="198">
        <v>1</v>
      </c>
      <c r="D35" s="199" t="s">
        <v>144</v>
      </c>
      <c r="E35" s="200">
        <v>1635000</v>
      </c>
      <c r="F35" s="188">
        <v>0</v>
      </c>
      <c r="G35" s="186">
        <v>0</v>
      </c>
      <c r="H35" s="185">
        <f t="shared" si="5"/>
        <v>0</v>
      </c>
      <c r="I35" s="186">
        <f t="shared" si="6"/>
        <v>1635000</v>
      </c>
      <c r="J35" s="185">
        <f t="shared" si="4"/>
        <v>1</v>
      </c>
      <c r="K35" s="414">
        <v>1635000</v>
      </c>
    </row>
    <row r="36" spans="1:11" ht="16.5" x14ac:dyDescent="0.25">
      <c r="A36" s="190"/>
      <c r="B36" s="201" t="s">
        <v>842</v>
      </c>
      <c r="C36" s="198">
        <v>1</v>
      </c>
      <c r="D36" s="199" t="s">
        <v>144</v>
      </c>
      <c r="E36" s="200">
        <v>300000</v>
      </c>
      <c r="F36" s="188">
        <v>0</v>
      </c>
      <c r="G36" s="186">
        <v>0</v>
      </c>
      <c r="H36" s="185">
        <f t="shared" si="5"/>
        <v>0</v>
      </c>
      <c r="I36" s="186">
        <f t="shared" si="6"/>
        <v>300000</v>
      </c>
      <c r="J36" s="185">
        <f t="shared" si="4"/>
        <v>1</v>
      </c>
      <c r="K36" s="414">
        <v>300000</v>
      </c>
    </row>
    <row r="37" spans="1:11" ht="16.5" x14ac:dyDescent="0.25">
      <c r="A37" s="190"/>
      <c r="B37" s="201" t="s">
        <v>843</v>
      </c>
      <c r="C37" s="198">
        <v>1</v>
      </c>
      <c r="D37" s="199" t="s">
        <v>144</v>
      </c>
      <c r="E37" s="200">
        <v>5000000</v>
      </c>
      <c r="F37" s="188">
        <v>0</v>
      </c>
      <c r="G37" s="186">
        <v>0</v>
      </c>
      <c r="H37" s="185">
        <f t="shared" si="5"/>
        <v>0</v>
      </c>
      <c r="I37" s="186">
        <f t="shared" si="6"/>
        <v>5000000</v>
      </c>
      <c r="J37" s="185">
        <f t="shared" si="4"/>
        <v>1</v>
      </c>
      <c r="K37" s="414">
        <v>5000000</v>
      </c>
    </row>
    <row r="38" spans="1:11" ht="16.5" x14ac:dyDescent="0.25">
      <c r="A38" s="190"/>
      <c r="B38" s="201" t="s">
        <v>844</v>
      </c>
      <c r="C38" s="198">
        <v>6</v>
      </c>
      <c r="D38" s="199" t="s">
        <v>845</v>
      </c>
      <c r="E38" s="200">
        <v>3900000</v>
      </c>
      <c r="F38" s="188">
        <v>0</v>
      </c>
      <c r="G38" s="186">
        <v>0</v>
      </c>
      <c r="H38" s="185">
        <f t="shared" si="5"/>
        <v>0</v>
      </c>
      <c r="I38" s="186">
        <f t="shared" si="6"/>
        <v>3900000</v>
      </c>
      <c r="J38" s="185">
        <f t="shared" si="4"/>
        <v>1</v>
      </c>
      <c r="K38" s="414">
        <v>3900000</v>
      </c>
    </row>
    <row r="39" spans="1:11" ht="16.5" x14ac:dyDescent="0.25">
      <c r="A39" s="190"/>
      <c r="B39" s="201" t="s">
        <v>846</v>
      </c>
      <c r="C39" s="198">
        <v>6</v>
      </c>
      <c r="D39" s="199" t="s">
        <v>673</v>
      </c>
      <c r="E39" s="200">
        <v>390000</v>
      </c>
      <c r="F39" s="188">
        <v>0</v>
      </c>
      <c r="G39" s="186">
        <v>0</v>
      </c>
      <c r="H39" s="185">
        <f t="shared" si="5"/>
        <v>0</v>
      </c>
      <c r="I39" s="186">
        <f t="shared" si="6"/>
        <v>390000</v>
      </c>
      <c r="J39" s="185">
        <f t="shared" si="4"/>
        <v>1</v>
      </c>
      <c r="K39" s="414">
        <v>390000</v>
      </c>
    </row>
    <row r="40" spans="1:11" ht="16.5" x14ac:dyDescent="0.25">
      <c r="A40" s="192"/>
      <c r="B40" s="201" t="s">
        <v>847</v>
      </c>
      <c r="C40" s="198">
        <v>10</v>
      </c>
      <c r="D40" s="199" t="s">
        <v>453</v>
      </c>
      <c r="E40" s="200">
        <v>2500000</v>
      </c>
      <c r="F40" s="203" t="s">
        <v>848</v>
      </c>
      <c r="G40" s="186">
        <v>0</v>
      </c>
      <c r="H40" s="185">
        <f t="shared" si="5"/>
        <v>0</v>
      </c>
      <c r="I40" s="204">
        <f>E40-G40</f>
        <v>2500000</v>
      </c>
      <c r="J40" s="185">
        <v>1</v>
      </c>
      <c r="K40" s="414">
        <v>2500000</v>
      </c>
    </row>
    <row r="41" spans="1:11" ht="16.5" x14ac:dyDescent="0.25">
      <c r="A41" s="192"/>
      <c r="B41" s="201" t="s">
        <v>849</v>
      </c>
      <c r="C41" s="198">
        <v>5</v>
      </c>
      <c r="D41" s="199" t="s">
        <v>673</v>
      </c>
      <c r="E41" s="200">
        <v>325000</v>
      </c>
      <c r="F41" s="203" t="s">
        <v>848</v>
      </c>
      <c r="G41" s="186">
        <v>0</v>
      </c>
      <c r="H41" s="185">
        <f t="shared" si="5"/>
        <v>0</v>
      </c>
      <c r="I41" s="205">
        <f>E41-G41</f>
        <v>325000</v>
      </c>
      <c r="J41" s="185">
        <v>1</v>
      </c>
      <c r="K41" s="414">
        <v>325000</v>
      </c>
    </row>
    <row r="42" spans="1:11" x14ac:dyDescent="0.25">
      <c r="A42" s="206"/>
      <c r="B42" s="207"/>
      <c r="C42" s="206"/>
      <c r="D42" s="206"/>
      <c r="E42" s="208"/>
      <c r="F42" s="209"/>
      <c r="G42" s="208"/>
      <c r="H42" s="210"/>
      <c r="I42" s="208"/>
      <c r="J42" s="210"/>
    </row>
    <row r="43" spans="1:11" x14ac:dyDescent="0.25">
      <c r="A43" s="176">
        <v>2</v>
      </c>
      <c r="B43" s="211"/>
      <c r="C43" s="176"/>
      <c r="D43" s="176"/>
      <c r="E43" s="177"/>
      <c r="F43" s="178"/>
      <c r="G43" s="177"/>
      <c r="H43" s="179"/>
      <c r="I43" s="177"/>
      <c r="J43" s="179"/>
    </row>
    <row r="44" spans="1:11" ht="37.5" customHeight="1" x14ac:dyDescent="0.25">
      <c r="A44" s="181">
        <v>1</v>
      </c>
      <c r="B44" s="212" t="s">
        <v>19</v>
      </c>
      <c r="C44" s="181"/>
      <c r="D44" s="181"/>
      <c r="E44" s="184">
        <f>SUM(E45:E55)</f>
        <v>45000000</v>
      </c>
      <c r="F44" s="183">
        <v>0</v>
      </c>
      <c r="G44" s="184">
        <f>SUM(G45:G55)</f>
        <v>0</v>
      </c>
      <c r="H44" s="185">
        <f>G44/E44*100%</f>
        <v>0</v>
      </c>
      <c r="I44" s="186">
        <f>E44-G44</f>
        <v>45000000</v>
      </c>
      <c r="J44" s="185">
        <f t="shared" ref="J44:J55" si="7">100%-H44</f>
        <v>1</v>
      </c>
      <c r="K44" s="413">
        <f>SUM(K45:K55)</f>
        <v>45000000</v>
      </c>
    </row>
    <row r="45" spans="1:11" ht="21" customHeight="1" x14ac:dyDescent="0.25">
      <c r="A45" s="213"/>
      <c r="B45" s="187" t="s">
        <v>850</v>
      </c>
      <c r="C45" s="36">
        <v>1</v>
      </c>
      <c r="D45" s="36" t="s">
        <v>26</v>
      </c>
      <c r="E45" s="37">
        <v>1000000</v>
      </c>
      <c r="F45" s="188">
        <v>0</v>
      </c>
      <c r="G45" s="186">
        <v>0</v>
      </c>
      <c r="H45" s="185">
        <f t="shared" ref="H45:H55" si="8">G45/E45*100%</f>
        <v>0</v>
      </c>
      <c r="I45" s="186">
        <f t="shared" ref="I45:I55" si="9">E45-G45</f>
        <v>1000000</v>
      </c>
      <c r="J45" s="185">
        <f t="shared" si="7"/>
        <v>1</v>
      </c>
      <c r="K45" s="412">
        <v>1000000</v>
      </c>
    </row>
    <row r="46" spans="1:11" ht="21" customHeight="1" x14ac:dyDescent="0.25">
      <c r="A46" s="213"/>
      <c r="B46" s="187" t="s">
        <v>851</v>
      </c>
      <c r="C46" s="36">
        <v>24</v>
      </c>
      <c r="D46" s="36" t="s">
        <v>26</v>
      </c>
      <c r="E46" s="37">
        <v>6000000</v>
      </c>
      <c r="F46" s="188">
        <v>0</v>
      </c>
      <c r="G46" s="186">
        <v>0</v>
      </c>
      <c r="H46" s="185">
        <f t="shared" si="8"/>
        <v>0</v>
      </c>
      <c r="I46" s="186">
        <f t="shared" si="9"/>
        <v>6000000</v>
      </c>
      <c r="J46" s="185">
        <f t="shared" si="7"/>
        <v>1</v>
      </c>
      <c r="K46" s="412">
        <v>6000000</v>
      </c>
    </row>
    <row r="47" spans="1:11" ht="22.5" customHeight="1" x14ac:dyDescent="0.25">
      <c r="A47" s="213"/>
      <c r="B47" s="187" t="s">
        <v>827</v>
      </c>
      <c r="C47" s="36">
        <v>1</v>
      </c>
      <c r="D47" s="36" t="s">
        <v>26</v>
      </c>
      <c r="E47" s="37">
        <v>675000</v>
      </c>
      <c r="F47" s="188">
        <v>0</v>
      </c>
      <c r="G47" s="186">
        <v>0</v>
      </c>
      <c r="H47" s="185">
        <f t="shared" si="8"/>
        <v>0</v>
      </c>
      <c r="I47" s="186">
        <f t="shared" si="9"/>
        <v>675000</v>
      </c>
      <c r="J47" s="185">
        <f t="shared" si="7"/>
        <v>1</v>
      </c>
      <c r="K47" s="412">
        <v>675000</v>
      </c>
    </row>
    <row r="48" spans="1:11" ht="16.5" customHeight="1" x14ac:dyDescent="0.25">
      <c r="A48" s="214"/>
      <c r="B48" s="187" t="s">
        <v>852</v>
      </c>
      <c r="C48" s="36">
        <v>3</v>
      </c>
      <c r="D48" s="36" t="s">
        <v>144</v>
      </c>
      <c r="E48" s="37">
        <v>600000</v>
      </c>
      <c r="F48" s="188">
        <v>0</v>
      </c>
      <c r="G48" s="186">
        <v>0</v>
      </c>
      <c r="H48" s="185">
        <f t="shared" si="8"/>
        <v>0</v>
      </c>
      <c r="I48" s="186">
        <f t="shared" si="9"/>
        <v>600000</v>
      </c>
      <c r="J48" s="185">
        <f t="shared" si="7"/>
        <v>1</v>
      </c>
      <c r="K48" s="412">
        <v>600000</v>
      </c>
    </row>
    <row r="49" spans="1:11" x14ac:dyDescent="0.25">
      <c r="A49" s="215"/>
      <c r="B49" s="187" t="s">
        <v>853</v>
      </c>
      <c r="C49" s="36">
        <v>6</v>
      </c>
      <c r="D49" s="36" t="s">
        <v>144</v>
      </c>
      <c r="E49" s="37">
        <v>15000000</v>
      </c>
      <c r="F49" s="188">
        <v>0</v>
      </c>
      <c r="G49" s="186">
        <v>0</v>
      </c>
      <c r="H49" s="185">
        <f t="shared" si="8"/>
        <v>0</v>
      </c>
      <c r="I49" s="186">
        <f t="shared" si="9"/>
        <v>15000000</v>
      </c>
      <c r="J49" s="185">
        <f t="shared" si="7"/>
        <v>1</v>
      </c>
      <c r="K49" s="412">
        <v>15000000</v>
      </c>
    </row>
    <row r="50" spans="1:11" x14ac:dyDescent="0.25">
      <c r="A50" s="215"/>
      <c r="B50" s="187" t="s">
        <v>854</v>
      </c>
      <c r="C50" s="36">
        <v>1</v>
      </c>
      <c r="D50" s="36" t="s">
        <v>144</v>
      </c>
      <c r="E50" s="37">
        <v>7000000</v>
      </c>
      <c r="F50" s="188">
        <v>0</v>
      </c>
      <c r="G50" s="186">
        <v>0</v>
      </c>
      <c r="H50" s="185">
        <f t="shared" si="8"/>
        <v>0</v>
      </c>
      <c r="I50" s="186">
        <f t="shared" si="9"/>
        <v>7000000</v>
      </c>
      <c r="J50" s="185">
        <f t="shared" si="7"/>
        <v>1</v>
      </c>
      <c r="K50" s="412">
        <v>7000000</v>
      </c>
    </row>
    <row r="51" spans="1:11" x14ac:dyDescent="0.25">
      <c r="A51" s="215"/>
      <c r="B51" s="187" t="s">
        <v>855</v>
      </c>
      <c r="C51" s="36">
        <v>40</v>
      </c>
      <c r="D51" s="36" t="s">
        <v>144</v>
      </c>
      <c r="E51" s="37">
        <v>6000000</v>
      </c>
      <c r="F51" s="188">
        <v>0</v>
      </c>
      <c r="G51" s="186">
        <v>0</v>
      </c>
      <c r="H51" s="185">
        <f t="shared" si="8"/>
        <v>0</v>
      </c>
      <c r="I51" s="186">
        <f t="shared" si="9"/>
        <v>6000000</v>
      </c>
      <c r="J51" s="185">
        <f t="shared" si="7"/>
        <v>1</v>
      </c>
      <c r="K51" s="412">
        <v>6000000</v>
      </c>
    </row>
    <row r="52" spans="1:11" ht="24" customHeight="1" x14ac:dyDescent="0.25">
      <c r="A52" s="216"/>
      <c r="B52" s="187" t="s">
        <v>833</v>
      </c>
      <c r="C52" s="36">
        <v>10</v>
      </c>
      <c r="D52" s="36" t="s">
        <v>144</v>
      </c>
      <c r="E52" s="37">
        <v>6500000</v>
      </c>
      <c r="F52" s="188">
        <v>0</v>
      </c>
      <c r="G52" s="186">
        <v>0</v>
      </c>
      <c r="H52" s="185">
        <f t="shared" si="8"/>
        <v>0</v>
      </c>
      <c r="I52" s="186">
        <f t="shared" si="9"/>
        <v>6500000</v>
      </c>
      <c r="J52" s="185">
        <f t="shared" si="7"/>
        <v>1</v>
      </c>
      <c r="K52" s="412">
        <v>6500000</v>
      </c>
    </row>
    <row r="53" spans="1:11" ht="15.75" customHeight="1" x14ac:dyDescent="0.25">
      <c r="A53" s="216"/>
      <c r="B53" s="187" t="s">
        <v>856</v>
      </c>
      <c r="C53" s="36">
        <v>2</v>
      </c>
      <c r="D53" s="36" t="s">
        <v>144</v>
      </c>
      <c r="E53" s="37">
        <v>800000</v>
      </c>
      <c r="F53" s="188">
        <v>0</v>
      </c>
      <c r="G53" s="186">
        <v>0</v>
      </c>
      <c r="H53" s="185">
        <f t="shared" si="8"/>
        <v>0</v>
      </c>
      <c r="I53" s="186">
        <f t="shared" si="9"/>
        <v>800000</v>
      </c>
      <c r="J53" s="185">
        <f t="shared" si="7"/>
        <v>1</v>
      </c>
      <c r="K53" s="412">
        <v>800000</v>
      </c>
    </row>
    <row r="54" spans="1:11" ht="16.5" customHeight="1" x14ac:dyDescent="0.25">
      <c r="A54" s="216"/>
      <c r="B54" s="187" t="s">
        <v>857</v>
      </c>
      <c r="C54" s="36">
        <v>1</v>
      </c>
      <c r="D54" s="36" t="s">
        <v>144</v>
      </c>
      <c r="E54" s="37">
        <v>425000</v>
      </c>
      <c r="F54" s="188">
        <v>0</v>
      </c>
      <c r="G54" s="186">
        <v>0</v>
      </c>
      <c r="H54" s="185">
        <f t="shared" si="8"/>
        <v>0</v>
      </c>
      <c r="I54" s="186">
        <f t="shared" si="9"/>
        <v>425000</v>
      </c>
      <c r="J54" s="185">
        <f t="shared" si="7"/>
        <v>1</v>
      </c>
      <c r="K54" s="412">
        <v>425000</v>
      </c>
    </row>
    <row r="55" spans="1:11" ht="16.5" customHeight="1" x14ac:dyDescent="0.25">
      <c r="A55" s="216"/>
      <c r="B55" s="187" t="s">
        <v>858</v>
      </c>
      <c r="C55" s="36">
        <v>2</v>
      </c>
      <c r="D55" s="36" t="s">
        <v>144</v>
      </c>
      <c r="E55" s="37">
        <v>1000000</v>
      </c>
      <c r="F55" s="188">
        <v>0</v>
      </c>
      <c r="G55" s="186">
        <v>0</v>
      </c>
      <c r="H55" s="185">
        <f t="shared" si="8"/>
        <v>0</v>
      </c>
      <c r="I55" s="186">
        <f t="shared" si="9"/>
        <v>1000000</v>
      </c>
      <c r="J55" s="185">
        <f t="shared" si="7"/>
        <v>1</v>
      </c>
      <c r="K55" s="412">
        <v>1000000</v>
      </c>
    </row>
    <row r="56" spans="1:11" x14ac:dyDescent="0.25">
      <c r="A56" s="216"/>
      <c r="B56" s="217"/>
      <c r="C56" s="218"/>
      <c r="D56" s="219"/>
      <c r="E56" s="220"/>
      <c r="F56" s="188"/>
      <c r="G56" s="186"/>
      <c r="H56" s="185"/>
      <c r="I56" s="186"/>
      <c r="J56" s="185"/>
    </row>
    <row r="57" spans="1:11" ht="36.75" customHeight="1" x14ac:dyDescent="0.25">
      <c r="A57" s="181">
        <v>2</v>
      </c>
      <c r="B57" s="221" t="s">
        <v>20</v>
      </c>
      <c r="C57" s="181"/>
      <c r="D57" s="181"/>
      <c r="E57" s="184">
        <f>SUM(E58:E71)</f>
        <v>30000000</v>
      </c>
      <c r="F57" s="183">
        <v>0</v>
      </c>
      <c r="G57" s="184">
        <f>SUM(G58:G72)</f>
        <v>0</v>
      </c>
      <c r="H57" s="185">
        <f>G57/E57*100%</f>
        <v>0</v>
      </c>
      <c r="I57" s="186">
        <f>E57-G57</f>
        <v>30000000</v>
      </c>
      <c r="J57" s="185">
        <f t="shared" ref="J57:J65" si="10">100%-H57</f>
        <v>1</v>
      </c>
      <c r="K57" s="413">
        <f>SUM(K58:K71)</f>
        <v>30000000</v>
      </c>
    </row>
    <row r="58" spans="1:11" ht="16.5" x14ac:dyDescent="0.25">
      <c r="A58" s="222"/>
      <c r="B58" s="223" t="s">
        <v>859</v>
      </c>
      <c r="C58" s="224">
        <v>1</v>
      </c>
      <c r="D58" s="224" t="s">
        <v>26</v>
      </c>
      <c r="E58" s="225">
        <v>450000</v>
      </c>
      <c r="F58" s="188">
        <v>0</v>
      </c>
      <c r="G58" s="186">
        <v>0</v>
      </c>
      <c r="H58" s="185">
        <f t="shared" ref="H58:H65" si="11">G58/E58*100%</f>
        <v>0</v>
      </c>
      <c r="I58" s="186">
        <f t="shared" ref="I58:I65" si="12">E58-G58</f>
        <v>450000</v>
      </c>
      <c r="J58" s="185">
        <f t="shared" si="10"/>
        <v>1</v>
      </c>
      <c r="K58" s="415">
        <v>450000</v>
      </c>
    </row>
    <row r="59" spans="1:11" ht="16.5" x14ac:dyDescent="0.25">
      <c r="A59" s="222"/>
      <c r="B59" s="226" t="s">
        <v>836</v>
      </c>
      <c r="C59" s="227">
        <v>1</v>
      </c>
      <c r="D59" s="227" t="s">
        <v>26</v>
      </c>
      <c r="E59" s="228">
        <v>1000000</v>
      </c>
      <c r="F59" s="188">
        <v>0</v>
      </c>
      <c r="G59" s="186">
        <v>0</v>
      </c>
      <c r="H59" s="185">
        <f t="shared" si="11"/>
        <v>0</v>
      </c>
      <c r="I59" s="186">
        <f t="shared" si="12"/>
        <v>1000000</v>
      </c>
      <c r="J59" s="185">
        <f t="shared" si="10"/>
        <v>1</v>
      </c>
      <c r="K59" s="416">
        <v>1000000</v>
      </c>
    </row>
    <row r="60" spans="1:11" ht="16.5" x14ac:dyDescent="0.25">
      <c r="A60" s="222"/>
      <c r="B60" s="226" t="s">
        <v>860</v>
      </c>
      <c r="C60" s="227">
        <v>1</v>
      </c>
      <c r="D60" s="227" t="s">
        <v>396</v>
      </c>
      <c r="E60" s="228">
        <v>2000000</v>
      </c>
      <c r="F60" s="188">
        <v>0</v>
      </c>
      <c r="G60" s="186">
        <v>0</v>
      </c>
      <c r="H60" s="185">
        <f t="shared" si="11"/>
        <v>0</v>
      </c>
      <c r="I60" s="186">
        <f t="shared" si="12"/>
        <v>2000000</v>
      </c>
      <c r="J60" s="185">
        <f t="shared" si="10"/>
        <v>1</v>
      </c>
      <c r="K60" s="416">
        <v>2000000</v>
      </c>
    </row>
    <row r="61" spans="1:11" ht="16.5" x14ac:dyDescent="0.25">
      <c r="A61" s="229"/>
      <c r="B61" s="226" t="s">
        <v>861</v>
      </c>
      <c r="C61" s="227">
        <v>2</v>
      </c>
      <c r="D61" s="227" t="s">
        <v>673</v>
      </c>
      <c r="E61" s="228">
        <v>1000000</v>
      </c>
      <c r="F61" s="188">
        <v>0</v>
      </c>
      <c r="G61" s="186">
        <v>0</v>
      </c>
      <c r="H61" s="185">
        <f t="shared" si="11"/>
        <v>0</v>
      </c>
      <c r="I61" s="186">
        <f t="shared" si="12"/>
        <v>1000000</v>
      </c>
      <c r="J61" s="185">
        <f t="shared" si="10"/>
        <v>1</v>
      </c>
      <c r="K61" s="416">
        <v>1000000</v>
      </c>
    </row>
    <row r="62" spans="1:11" ht="16.5" x14ac:dyDescent="0.25">
      <c r="A62" s="215"/>
      <c r="B62" s="226" t="s">
        <v>862</v>
      </c>
      <c r="C62" s="227">
        <v>4</v>
      </c>
      <c r="D62" s="227" t="s">
        <v>863</v>
      </c>
      <c r="E62" s="228">
        <v>1680000</v>
      </c>
      <c r="F62" s="188">
        <v>0</v>
      </c>
      <c r="G62" s="186">
        <v>0</v>
      </c>
      <c r="H62" s="185">
        <f t="shared" si="11"/>
        <v>0</v>
      </c>
      <c r="I62" s="186">
        <f t="shared" si="12"/>
        <v>1680000</v>
      </c>
      <c r="J62" s="185">
        <f t="shared" si="10"/>
        <v>1</v>
      </c>
      <c r="K62" s="416">
        <v>1680000</v>
      </c>
    </row>
    <row r="63" spans="1:11" ht="16.5" x14ac:dyDescent="0.25">
      <c r="A63" s="215"/>
      <c r="B63" s="226" t="s">
        <v>864</v>
      </c>
      <c r="C63" s="227">
        <v>10</v>
      </c>
      <c r="D63" s="227" t="s">
        <v>144</v>
      </c>
      <c r="E63" s="228">
        <v>6500000</v>
      </c>
      <c r="F63" s="188">
        <v>0</v>
      </c>
      <c r="G63" s="186">
        <v>0</v>
      </c>
      <c r="H63" s="185">
        <f t="shared" si="11"/>
        <v>0</v>
      </c>
      <c r="I63" s="186">
        <f t="shared" si="12"/>
        <v>6500000</v>
      </c>
      <c r="J63" s="185">
        <f t="shared" si="10"/>
        <v>1</v>
      </c>
      <c r="K63" s="416">
        <v>6500000</v>
      </c>
    </row>
    <row r="64" spans="1:11" ht="16.5" x14ac:dyDescent="0.25">
      <c r="A64" s="215"/>
      <c r="B64" s="226" t="s">
        <v>865</v>
      </c>
      <c r="C64" s="227">
        <v>10</v>
      </c>
      <c r="D64" s="227" t="s">
        <v>673</v>
      </c>
      <c r="E64" s="228">
        <v>650000</v>
      </c>
      <c r="F64" s="188">
        <v>0</v>
      </c>
      <c r="G64" s="186">
        <v>0</v>
      </c>
      <c r="H64" s="185">
        <f t="shared" si="11"/>
        <v>0</v>
      </c>
      <c r="I64" s="186">
        <f t="shared" si="12"/>
        <v>650000</v>
      </c>
      <c r="J64" s="185">
        <f t="shared" si="10"/>
        <v>1</v>
      </c>
      <c r="K64" s="416">
        <v>650000</v>
      </c>
    </row>
    <row r="65" spans="1:11" x14ac:dyDescent="0.25">
      <c r="A65" s="215"/>
      <c r="B65" s="230" t="s">
        <v>866</v>
      </c>
      <c r="C65" s="231">
        <v>1</v>
      </c>
      <c r="D65" s="231" t="s">
        <v>26</v>
      </c>
      <c r="E65" s="232">
        <v>2210000</v>
      </c>
      <c r="F65" s="233">
        <v>0</v>
      </c>
      <c r="G65" s="234">
        <v>0</v>
      </c>
      <c r="H65" s="235">
        <f t="shared" si="11"/>
        <v>0</v>
      </c>
      <c r="I65" s="234">
        <f t="shared" si="12"/>
        <v>2210000</v>
      </c>
      <c r="J65" s="236">
        <f t="shared" si="10"/>
        <v>1</v>
      </c>
      <c r="K65" s="417">
        <v>2210000</v>
      </c>
    </row>
    <row r="66" spans="1:11" x14ac:dyDescent="0.25">
      <c r="A66" s="215"/>
      <c r="B66" s="237"/>
      <c r="C66" s="238"/>
      <c r="D66" s="238"/>
      <c r="E66" s="239"/>
      <c r="F66" s="240"/>
      <c r="G66" s="241"/>
      <c r="H66" s="242"/>
      <c r="I66" s="241"/>
      <c r="J66" s="243"/>
      <c r="K66" s="418"/>
    </row>
    <row r="67" spans="1:11" ht="16.5" x14ac:dyDescent="0.25">
      <c r="A67" s="215"/>
      <c r="B67" s="226" t="s">
        <v>867</v>
      </c>
      <c r="C67" s="227">
        <v>1</v>
      </c>
      <c r="D67" s="227" t="s">
        <v>144</v>
      </c>
      <c r="E67" s="228">
        <v>400000</v>
      </c>
      <c r="F67" s="188">
        <v>0</v>
      </c>
      <c r="G67" s="186">
        <v>0</v>
      </c>
      <c r="H67" s="185">
        <f t="shared" ref="H67:H71" si="13">G67/E67*100%</f>
        <v>0</v>
      </c>
      <c r="I67" s="186">
        <f t="shared" ref="I67:I71" si="14">E67-G67</f>
        <v>400000</v>
      </c>
      <c r="J67" s="185">
        <f t="shared" ref="J67:J71" si="15">100%-H67</f>
        <v>1</v>
      </c>
      <c r="K67" s="416">
        <v>400000</v>
      </c>
    </row>
    <row r="68" spans="1:11" ht="16.5" x14ac:dyDescent="0.25">
      <c r="A68" s="215"/>
      <c r="B68" s="226" t="s">
        <v>868</v>
      </c>
      <c r="C68" s="227">
        <v>2</v>
      </c>
      <c r="D68" s="227" t="s">
        <v>144</v>
      </c>
      <c r="E68" s="228">
        <v>800000</v>
      </c>
      <c r="F68" s="188">
        <v>0</v>
      </c>
      <c r="G68" s="186">
        <v>0</v>
      </c>
      <c r="H68" s="185">
        <f t="shared" si="13"/>
        <v>0</v>
      </c>
      <c r="I68" s="186">
        <f t="shared" si="14"/>
        <v>800000</v>
      </c>
      <c r="J68" s="185">
        <f t="shared" si="15"/>
        <v>1</v>
      </c>
      <c r="K68" s="416">
        <v>800000</v>
      </c>
    </row>
    <row r="69" spans="1:11" ht="16.5" x14ac:dyDescent="0.25">
      <c r="A69" s="215"/>
      <c r="B69" s="226" t="s">
        <v>869</v>
      </c>
      <c r="C69" s="227">
        <v>1</v>
      </c>
      <c r="D69" s="227" t="s">
        <v>845</v>
      </c>
      <c r="E69" s="228">
        <v>400000</v>
      </c>
      <c r="F69" s="188">
        <v>0</v>
      </c>
      <c r="G69" s="186">
        <v>0</v>
      </c>
      <c r="H69" s="185">
        <f t="shared" si="13"/>
        <v>0</v>
      </c>
      <c r="I69" s="186">
        <f t="shared" si="14"/>
        <v>400000</v>
      </c>
      <c r="J69" s="185">
        <f t="shared" si="15"/>
        <v>1</v>
      </c>
      <c r="K69" s="416">
        <v>400000</v>
      </c>
    </row>
    <row r="70" spans="1:11" ht="16.5" x14ac:dyDescent="0.25">
      <c r="A70" s="215"/>
      <c r="B70" s="226" t="s">
        <v>870</v>
      </c>
      <c r="C70" s="227">
        <v>4</v>
      </c>
      <c r="D70" s="227" t="s">
        <v>144</v>
      </c>
      <c r="E70" s="228">
        <v>4000000</v>
      </c>
      <c r="F70" s="188">
        <v>0</v>
      </c>
      <c r="G70" s="186">
        <v>0</v>
      </c>
      <c r="H70" s="185">
        <f t="shared" si="13"/>
        <v>0</v>
      </c>
      <c r="I70" s="186">
        <f t="shared" si="14"/>
        <v>4000000</v>
      </c>
      <c r="J70" s="185">
        <f t="shared" si="15"/>
        <v>1</v>
      </c>
      <c r="K70" s="416">
        <v>4000000</v>
      </c>
    </row>
    <row r="71" spans="1:11" ht="16.5" x14ac:dyDescent="0.25">
      <c r="A71" s="215"/>
      <c r="B71" s="244" t="s">
        <v>871</v>
      </c>
      <c r="C71" s="245">
        <v>1</v>
      </c>
      <c r="D71" s="245" t="s">
        <v>396</v>
      </c>
      <c r="E71" s="246">
        <v>8910000</v>
      </c>
      <c r="F71" s="188">
        <v>0</v>
      </c>
      <c r="G71" s="186">
        <v>0</v>
      </c>
      <c r="H71" s="185">
        <f t="shared" si="13"/>
        <v>0</v>
      </c>
      <c r="I71" s="186">
        <f t="shared" si="14"/>
        <v>8910000</v>
      </c>
      <c r="J71" s="185">
        <f t="shared" si="15"/>
        <v>1</v>
      </c>
      <c r="K71" s="419">
        <v>8910000</v>
      </c>
    </row>
    <row r="73" spans="1:11" x14ac:dyDescent="0.25">
      <c r="A73" s="176">
        <v>3</v>
      </c>
      <c r="B73" s="175" t="s">
        <v>872</v>
      </c>
      <c r="C73" s="176"/>
      <c r="D73" s="176"/>
      <c r="E73" s="177"/>
      <c r="F73" s="178"/>
      <c r="G73" s="177"/>
      <c r="H73" s="179"/>
      <c r="I73" s="177"/>
      <c r="J73" s="179"/>
    </row>
    <row r="74" spans="1:11" ht="30" x14ac:dyDescent="0.25">
      <c r="A74" s="12">
        <v>1</v>
      </c>
      <c r="B74" s="180" t="s">
        <v>19</v>
      </c>
      <c r="C74" s="181"/>
      <c r="D74" s="181"/>
      <c r="E74" s="182">
        <f>SUM(E75:E85)</f>
        <v>45000000</v>
      </c>
      <c r="F74" s="183">
        <v>0</v>
      </c>
      <c r="G74" s="184">
        <f>SUM(G75:G85)</f>
        <v>0</v>
      </c>
      <c r="H74" s="185">
        <f>G74/E74*100%</f>
        <v>0</v>
      </c>
      <c r="I74" s="186">
        <f>E74-G74</f>
        <v>45000000</v>
      </c>
      <c r="J74" s="185">
        <f t="shared" ref="J74:J85" si="16">100%-H74</f>
        <v>1</v>
      </c>
      <c r="K74" s="411">
        <f>SUM(K75:K85)</f>
        <v>45000000</v>
      </c>
    </row>
    <row r="75" spans="1:11" x14ac:dyDescent="0.25">
      <c r="A75" s="1"/>
      <c r="B75" s="187" t="s">
        <v>825</v>
      </c>
      <c r="C75" s="36">
        <v>1</v>
      </c>
      <c r="D75" s="36" t="s">
        <v>26</v>
      </c>
      <c r="E75" s="37">
        <v>1000000</v>
      </c>
      <c r="F75" s="188">
        <v>0</v>
      </c>
      <c r="G75" s="186">
        <v>0</v>
      </c>
      <c r="H75" s="185">
        <f>G75/E75*100%</f>
        <v>0</v>
      </c>
      <c r="I75" s="186">
        <f>E75-G75</f>
        <v>1000000</v>
      </c>
      <c r="J75" s="185">
        <f>100%-H75</f>
        <v>1</v>
      </c>
      <c r="K75" s="412">
        <v>1000000</v>
      </c>
    </row>
    <row r="76" spans="1:11" x14ac:dyDescent="0.25">
      <c r="A76" s="1"/>
      <c r="B76" s="187" t="s">
        <v>826</v>
      </c>
      <c r="C76" s="36">
        <v>24</v>
      </c>
      <c r="D76" s="36" t="s">
        <v>26</v>
      </c>
      <c r="E76" s="37">
        <v>6000000</v>
      </c>
      <c r="F76" s="188">
        <v>0</v>
      </c>
      <c r="G76" s="186">
        <v>0</v>
      </c>
      <c r="H76" s="185">
        <f t="shared" ref="H76:H85" si="17">G76/E76*100%</f>
        <v>0</v>
      </c>
      <c r="I76" s="186">
        <f t="shared" ref="I76:I85" si="18">E76-G76</f>
        <v>6000000</v>
      </c>
      <c r="J76" s="185">
        <f t="shared" si="16"/>
        <v>1</v>
      </c>
      <c r="K76" s="412">
        <v>6000000</v>
      </c>
    </row>
    <row r="77" spans="1:11" x14ac:dyDescent="0.25">
      <c r="A77" s="1"/>
      <c r="B77" s="187" t="s">
        <v>873</v>
      </c>
      <c r="C77" s="36">
        <v>1</v>
      </c>
      <c r="D77" s="36" t="s">
        <v>26</v>
      </c>
      <c r="E77" s="37">
        <v>675000</v>
      </c>
      <c r="F77" s="188">
        <v>0</v>
      </c>
      <c r="G77" s="186">
        <v>0</v>
      </c>
      <c r="H77" s="185">
        <f t="shared" si="17"/>
        <v>0</v>
      </c>
      <c r="I77" s="186">
        <f t="shared" si="18"/>
        <v>675000</v>
      </c>
      <c r="J77" s="185">
        <f t="shared" si="16"/>
        <v>1</v>
      </c>
      <c r="K77" s="412">
        <v>675000</v>
      </c>
    </row>
    <row r="78" spans="1:11" x14ac:dyDescent="0.25">
      <c r="A78" s="189"/>
      <c r="B78" s="187" t="s">
        <v>874</v>
      </c>
      <c r="C78" s="36">
        <v>1</v>
      </c>
      <c r="D78" s="36" t="s">
        <v>144</v>
      </c>
      <c r="E78" s="37">
        <v>3000000</v>
      </c>
      <c r="F78" s="188">
        <v>0</v>
      </c>
      <c r="G78" s="186">
        <v>0</v>
      </c>
      <c r="H78" s="185">
        <f t="shared" si="17"/>
        <v>0</v>
      </c>
      <c r="I78" s="186">
        <f t="shared" si="18"/>
        <v>3000000</v>
      </c>
      <c r="J78" s="185">
        <f t="shared" si="16"/>
        <v>1</v>
      </c>
      <c r="K78" s="412">
        <v>3000000</v>
      </c>
    </row>
    <row r="79" spans="1:11" x14ac:dyDescent="0.25">
      <c r="A79" s="190"/>
      <c r="B79" s="187" t="s">
        <v>875</v>
      </c>
      <c r="C79" s="36">
        <v>10</v>
      </c>
      <c r="D79" s="36" t="s">
        <v>144</v>
      </c>
      <c r="E79" s="37">
        <v>4000000</v>
      </c>
      <c r="F79" s="188">
        <v>0</v>
      </c>
      <c r="G79" s="186">
        <v>0</v>
      </c>
      <c r="H79" s="185">
        <f t="shared" si="17"/>
        <v>0</v>
      </c>
      <c r="I79" s="186">
        <f t="shared" si="18"/>
        <v>4000000</v>
      </c>
      <c r="J79" s="185">
        <f t="shared" si="16"/>
        <v>1</v>
      </c>
      <c r="K79" s="412">
        <v>4000000</v>
      </c>
    </row>
    <row r="80" spans="1:11" x14ac:dyDescent="0.25">
      <c r="A80" s="190"/>
      <c r="B80" s="187" t="s">
        <v>876</v>
      </c>
      <c r="C80" s="36">
        <v>1</v>
      </c>
      <c r="D80" s="36" t="s">
        <v>144</v>
      </c>
      <c r="E80" s="37">
        <v>3200000</v>
      </c>
      <c r="F80" s="188">
        <v>0</v>
      </c>
      <c r="G80" s="186">
        <v>0</v>
      </c>
      <c r="H80" s="185">
        <f t="shared" si="17"/>
        <v>0</v>
      </c>
      <c r="I80" s="186">
        <f t="shared" si="18"/>
        <v>3200000</v>
      </c>
      <c r="J80" s="185">
        <f t="shared" si="16"/>
        <v>1</v>
      </c>
      <c r="K80" s="412">
        <v>3200000</v>
      </c>
    </row>
    <row r="81" spans="1:11" x14ac:dyDescent="0.25">
      <c r="A81" s="190"/>
      <c r="B81" s="187" t="s">
        <v>877</v>
      </c>
      <c r="C81" s="36">
        <v>1</v>
      </c>
      <c r="D81" s="36" t="s">
        <v>144</v>
      </c>
      <c r="E81" s="37">
        <v>300000</v>
      </c>
      <c r="F81" s="188">
        <v>0</v>
      </c>
      <c r="G81" s="186">
        <v>0</v>
      </c>
      <c r="H81" s="185">
        <f t="shared" si="17"/>
        <v>0</v>
      </c>
      <c r="I81" s="186">
        <f t="shared" si="18"/>
        <v>300000</v>
      </c>
      <c r="J81" s="185">
        <f t="shared" si="16"/>
        <v>1</v>
      </c>
      <c r="K81" s="412">
        <v>300000</v>
      </c>
    </row>
    <row r="82" spans="1:11" x14ac:dyDescent="0.25">
      <c r="A82" s="190"/>
      <c r="B82" s="187" t="s">
        <v>878</v>
      </c>
      <c r="C82" s="36">
        <v>5</v>
      </c>
      <c r="D82" s="36" t="s">
        <v>144</v>
      </c>
      <c r="E82" s="37">
        <v>3250000</v>
      </c>
      <c r="F82" s="188">
        <v>0</v>
      </c>
      <c r="G82" s="186">
        <v>0</v>
      </c>
      <c r="H82" s="185">
        <f t="shared" si="17"/>
        <v>0</v>
      </c>
      <c r="I82" s="186">
        <f t="shared" si="18"/>
        <v>3250000</v>
      </c>
      <c r="J82" s="185">
        <f t="shared" si="16"/>
        <v>1</v>
      </c>
      <c r="K82" s="412">
        <v>3250000</v>
      </c>
    </row>
    <row r="83" spans="1:11" x14ac:dyDescent="0.25">
      <c r="A83" s="190"/>
      <c r="B83" s="187" t="s">
        <v>879</v>
      </c>
      <c r="C83" s="36">
        <v>10</v>
      </c>
      <c r="D83" s="36" t="s">
        <v>144</v>
      </c>
      <c r="E83" s="37">
        <v>3000000</v>
      </c>
      <c r="F83" s="188">
        <v>0</v>
      </c>
      <c r="G83" s="186">
        <v>0</v>
      </c>
      <c r="H83" s="185">
        <f t="shared" si="17"/>
        <v>0</v>
      </c>
      <c r="I83" s="186">
        <f t="shared" si="18"/>
        <v>3000000</v>
      </c>
      <c r="J83" s="185">
        <f t="shared" si="16"/>
        <v>1</v>
      </c>
      <c r="K83" s="412">
        <v>3000000</v>
      </c>
    </row>
    <row r="84" spans="1:11" x14ac:dyDescent="0.25">
      <c r="A84" s="191"/>
      <c r="B84" s="187" t="s">
        <v>880</v>
      </c>
      <c r="C84" s="36">
        <v>4</v>
      </c>
      <c r="D84" s="36" t="s">
        <v>144</v>
      </c>
      <c r="E84" s="37">
        <v>10000000</v>
      </c>
      <c r="F84" s="188">
        <v>0</v>
      </c>
      <c r="G84" s="186">
        <v>0</v>
      </c>
      <c r="H84" s="185">
        <f t="shared" si="17"/>
        <v>0</v>
      </c>
      <c r="I84" s="186">
        <f t="shared" si="18"/>
        <v>10000000</v>
      </c>
      <c r="J84" s="185">
        <f t="shared" si="16"/>
        <v>1</v>
      </c>
      <c r="K84" s="412">
        <v>10000000</v>
      </c>
    </row>
    <row r="85" spans="1:11" x14ac:dyDescent="0.25">
      <c r="A85" s="191"/>
      <c r="B85" s="187" t="s">
        <v>881</v>
      </c>
      <c r="C85" s="36">
        <v>1</v>
      </c>
      <c r="D85" s="36" t="s">
        <v>26</v>
      </c>
      <c r="E85" s="37">
        <v>10575000</v>
      </c>
      <c r="F85" s="188">
        <v>0</v>
      </c>
      <c r="G85" s="186">
        <v>0</v>
      </c>
      <c r="H85" s="185">
        <f t="shared" si="17"/>
        <v>0</v>
      </c>
      <c r="I85" s="186">
        <f t="shared" si="18"/>
        <v>10575000</v>
      </c>
      <c r="J85" s="185">
        <f t="shared" si="16"/>
        <v>1</v>
      </c>
      <c r="K85" s="412">
        <v>10575000</v>
      </c>
    </row>
    <row r="86" spans="1:11" x14ac:dyDescent="0.25">
      <c r="A86" s="192"/>
      <c r="B86" s="193"/>
      <c r="C86" s="194"/>
      <c r="D86" s="195"/>
      <c r="E86" s="182"/>
      <c r="F86" s="186"/>
      <c r="G86" s="186"/>
      <c r="H86" s="185"/>
      <c r="I86" s="186"/>
      <c r="J86" s="196"/>
    </row>
    <row r="87" spans="1:11" ht="30" x14ac:dyDescent="0.25">
      <c r="A87" s="12">
        <v>2</v>
      </c>
      <c r="B87" s="13" t="s">
        <v>20</v>
      </c>
      <c r="C87" s="181"/>
      <c r="D87" s="181"/>
      <c r="E87" s="184">
        <f>SUM(E88:E100)</f>
        <v>30000000</v>
      </c>
      <c r="F87" s="183">
        <v>0</v>
      </c>
      <c r="G87" s="184">
        <f>SUM(G88:G100)</f>
        <v>0</v>
      </c>
      <c r="H87" s="185">
        <f>G87/E87*100%</f>
        <v>0</v>
      </c>
      <c r="I87" s="186">
        <f>E87-G87</f>
        <v>30000000</v>
      </c>
      <c r="J87" s="185">
        <f t="shared" ref="J87:J100" si="19">100%-H87</f>
        <v>1</v>
      </c>
      <c r="K87" s="413">
        <f>SUM(K88:K100)</f>
        <v>30000000</v>
      </c>
    </row>
    <row r="88" spans="1:11" ht="16.5" x14ac:dyDescent="0.25">
      <c r="A88" s="2"/>
      <c r="B88" s="247" t="s">
        <v>859</v>
      </c>
      <c r="C88" s="248">
        <v>1</v>
      </c>
      <c r="D88" s="227" t="s">
        <v>26</v>
      </c>
      <c r="E88" s="228">
        <v>450000</v>
      </c>
      <c r="F88" s="188">
        <v>0</v>
      </c>
      <c r="G88" s="186">
        <v>0</v>
      </c>
      <c r="H88" s="185">
        <f t="shared" ref="H88:H100" si="20">G88/E88*100%</f>
        <v>0</v>
      </c>
      <c r="I88" s="186">
        <f t="shared" ref="I88:I100" si="21">E88-G88</f>
        <v>450000</v>
      </c>
      <c r="J88" s="185">
        <f t="shared" si="19"/>
        <v>1</v>
      </c>
      <c r="K88" s="416">
        <v>450000</v>
      </c>
    </row>
    <row r="89" spans="1:11" ht="16.5" x14ac:dyDescent="0.25">
      <c r="A89" s="2"/>
      <c r="B89" s="226" t="s">
        <v>840</v>
      </c>
      <c r="C89" s="248">
        <v>2</v>
      </c>
      <c r="D89" s="227" t="s">
        <v>673</v>
      </c>
      <c r="E89" s="228">
        <v>1000000</v>
      </c>
      <c r="F89" s="188">
        <v>0</v>
      </c>
      <c r="G89" s="186">
        <v>0</v>
      </c>
      <c r="H89" s="185">
        <f t="shared" si="20"/>
        <v>0</v>
      </c>
      <c r="I89" s="186">
        <f t="shared" si="21"/>
        <v>1000000</v>
      </c>
      <c r="J89" s="185">
        <f t="shared" si="19"/>
        <v>1</v>
      </c>
      <c r="K89" s="416">
        <v>1000000</v>
      </c>
    </row>
    <row r="90" spans="1:11" ht="16.5" x14ac:dyDescent="0.25">
      <c r="A90" s="2"/>
      <c r="B90" s="226" t="s">
        <v>860</v>
      </c>
      <c r="C90" s="248">
        <v>1</v>
      </c>
      <c r="D90" s="227" t="s">
        <v>26</v>
      </c>
      <c r="E90" s="228">
        <v>2000000</v>
      </c>
      <c r="F90" s="188">
        <v>0</v>
      </c>
      <c r="G90" s="186">
        <v>0</v>
      </c>
      <c r="H90" s="185">
        <f t="shared" si="20"/>
        <v>0</v>
      </c>
      <c r="I90" s="186">
        <f t="shared" si="21"/>
        <v>2000000</v>
      </c>
      <c r="J90" s="185">
        <f t="shared" si="19"/>
        <v>1</v>
      </c>
      <c r="K90" s="416">
        <v>2000000</v>
      </c>
    </row>
    <row r="91" spans="1:11" ht="16.5" x14ac:dyDescent="0.25">
      <c r="A91" s="202"/>
      <c r="B91" s="249" t="s">
        <v>882</v>
      </c>
      <c r="C91" s="248">
        <v>1</v>
      </c>
      <c r="D91" s="250" t="s">
        <v>396</v>
      </c>
      <c r="E91" s="228">
        <v>1000000</v>
      </c>
      <c r="F91" s="188">
        <v>0</v>
      </c>
      <c r="G91" s="186">
        <v>0</v>
      </c>
      <c r="H91" s="185">
        <f t="shared" si="20"/>
        <v>0</v>
      </c>
      <c r="I91" s="186">
        <f t="shared" si="21"/>
        <v>1000000</v>
      </c>
      <c r="J91" s="185">
        <f t="shared" si="19"/>
        <v>1</v>
      </c>
      <c r="K91" s="416">
        <v>1000000</v>
      </c>
    </row>
    <row r="92" spans="1:11" ht="16.5" x14ac:dyDescent="0.25">
      <c r="A92" s="190"/>
      <c r="B92" s="249" t="s">
        <v>862</v>
      </c>
      <c r="C92" s="248">
        <v>15</v>
      </c>
      <c r="D92" s="250" t="s">
        <v>883</v>
      </c>
      <c r="E92" s="228">
        <v>6300000</v>
      </c>
      <c r="F92" s="188">
        <v>0</v>
      </c>
      <c r="G92" s="186">
        <v>0</v>
      </c>
      <c r="H92" s="185">
        <f t="shared" si="20"/>
        <v>0</v>
      </c>
      <c r="I92" s="186">
        <f t="shared" si="21"/>
        <v>6300000</v>
      </c>
      <c r="J92" s="185">
        <f t="shared" si="19"/>
        <v>1</v>
      </c>
      <c r="K92" s="416">
        <v>6300000</v>
      </c>
    </row>
    <row r="93" spans="1:11" ht="33" x14ac:dyDescent="0.25">
      <c r="A93" s="190"/>
      <c r="B93" s="251" t="s">
        <v>884</v>
      </c>
      <c r="C93" s="248">
        <v>1</v>
      </c>
      <c r="D93" s="60" t="s">
        <v>26</v>
      </c>
      <c r="E93" s="252">
        <v>4000000</v>
      </c>
      <c r="F93" s="188">
        <v>0</v>
      </c>
      <c r="G93" s="186">
        <v>0</v>
      </c>
      <c r="H93" s="185">
        <f t="shared" si="20"/>
        <v>0</v>
      </c>
      <c r="I93" s="186">
        <f t="shared" si="21"/>
        <v>4000000</v>
      </c>
      <c r="J93" s="185">
        <f t="shared" si="19"/>
        <v>1</v>
      </c>
      <c r="K93" s="420">
        <v>4000000</v>
      </c>
    </row>
    <row r="94" spans="1:11" ht="16.5" x14ac:dyDescent="0.25">
      <c r="A94" s="190"/>
      <c r="B94" s="249" t="s">
        <v>885</v>
      </c>
      <c r="C94" s="248">
        <v>1</v>
      </c>
      <c r="D94" s="250" t="s">
        <v>886</v>
      </c>
      <c r="E94" s="228">
        <v>743000</v>
      </c>
      <c r="F94" s="188">
        <v>0</v>
      </c>
      <c r="G94" s="186">
        <v>0</v>
      </c>
      <c r="H94" s="185">
        <f t="shared" si="20"/>
        <v>0</v>
      </c>
      <c r="I94" s="186">
        <f t="shared" si="21"/>
        <v>743000</v>
      </c>
      <c r="J94" s="185">
        <f t="shared" si="19"/>
        <v>1</v>
      </c>
      <c r="K94" s="416">
        <v>743000</v>
      </c>
    </row>
    <row r="95" spans="1:11" ht="16.5" x14ac:dyDescent="0.25">
      <c r="A95" s="190"/>
      <c r="B95" s="249" t="s">
        <v>887</v>
      </c>
      <c r="C95" s="248">
        <v>10</v>
      </c>
      <c r="D95" s="250" t="s">
        <v>845</v>
      </c>
      <c r="E95" s="228">
        <v>900000</v>
      </c>
      <c r="F95" s="188">
        <v>0</v>
      </c>
      <c r="G95" s="186">
        <v>0</v>
      </c>
      <c r="H95" s="185">
        <f t="shared" si="20"/>
        <v>0</v>
      </c>
      <c r="I95" s="186">
        <f t="shared" si="21"/>
        <v>900000</v>
      </c>
      <c r="J95" s="185">
        <f t="shared" si="19"/>
        <v>1</v>
      </c>
      <c r="K95" s="416">
        <v>900000</v>
      </c>
    </row>
    <row r="96" spans="1:11" ht="16.5" x14ac:dyDescent="0.25">
      <c r="A96" s="190"/>
      <c r="B96" s="249" t="s">
        <v>888</v>
      </c>
      <c r="C96" s="248">
        <v>10</v>
      </c>
      <c r="D96" s="250" t="s">
        <v>144</v>
      </c>
      <c r="E96" s="228">
        <v>450000</v>
      </c>
      <c r="F96" s="188">
        <v>0</v>
      </c>
      <c r="G96" s="186">
        <v>0</v>
      </c>
      <c r="H96" s="185">
        <f t="shared" si="20"/>
        <v>0</v>
      </c>
      <c r="I96" s="186">
        <f t="shared" si="21"/>
        <v>450000</v>
      </c>
      <c r="J96" s="185">
        <f t="shared" si="19"/>
        <v>1</v>
      </c>
      <c r="K96" s="416">
        <v>450000</v>
      </c>
    </row>
    <row r="97" spans="1:11" ht="16.5" x14ac:dyDescent="0.25">
      <c r="A97" s="190"/>
      <c r="B97" s="249" t="s">
        <v>889</v>
      </c>
      <c r="C97" s="248">
        <v>5</v>
      </c>
      <c r="D97" s="250" t="s">
        <v>144</v>
      </c>
      <c r="E97" s="228">
        <v>3250000</v>
      </c>
      <c r="F97" s="188">
        <v>0</v>
      </c>
      <c r="G97" s="186">
        <v>0</v>
      </c>
      <c r="H97" s="185">
        <f t="shared" si="20"/>
        <v>0</v>
      </c>
      <c r="I97" s="186">
        <f t="shared" si="21"/>
        <v>3250000</v>
      </c>
      <c r="J97" s="185">
        <f t="shared" si="19"/>
        <v>1</v>
      </c>
      <c r="K97" s="416">
        <v>3250000</v>
      </c>
    </row>
    <row r="98" spans="1:11" ht="16.5" x14ac:dyDescent="0.25">
      <c r="A98" s="192"/>
      <c r="B98" s="249" t="s">
        <v>865</v>
      </c>
      <c r="C98" s="248">
        <v>5</v>
      </c>
      <c r="D98" s="250" t="s">
        <v>501</v>
      </c>
      <c r="E98" s="228">
        <v>325000</v>
      </c>
      <c r="F98" s="188">
        <v>0</v>
      </c>
      <c r="G98" s="186">
        <v>0</v>
      </c>
      <c r="H98" s="185">
        <f t="shared" si="20"/>
        <v>0</v>
      </c>
      <c r="I98" s="186">
        <f t="shared" si="21"/>
        <v>325000</v>
      </c>
      <c r="J98" s="185">
        <f t="shared" si="19"/>
        <v>1</v>
      </c>
      <c r="K98" s="416">
        <v>325000</v>
      </c>
    </row>
    <row r="99" spans="1:11" ht="16.5" x14ac:dyDescent="0.25">
      <c r="A99" s="192"/>
      <c r="B99" s="249" t="s">
        <v>890</v>
      </c>
      <c r="C99" s="248">
        <v>1</v>
      </c>
      <c r="D99" s="250" t="s">
        <v>26</v>
      </c>
      <c r="E99" s="228">
        <v>8282000</v>
      </c>
      <c r="F99" s="188">
        <v>0</v>
      </c>
      <c r="G99" s="186">
        <v>0</v>
      </c>
      <c r="H99" s="185">
        <f t="shared" si="20"/>
        <v>0</v>
      </c>
      <c r="I99" s="186">
        <f t="shared" si="21"/>
        <v>8282000</v>
      </c>
      <c r="J99" s="185">
        <f t="shared" si="19"/>
        <v>1</v>
      </c>
      <c r="K99" s="416">
        <v>8282000</v>
      </c>
    </row>
    <row r="100" spans="1:11" ht="16.5" x14ac:dyDescent="0.25">
      <c r="A100" s="192"/>
      <c r="B100" s="253" t="s">
        <v>891</v>
      </c>
      <c r="C100" s="254">
        <v>1</v>
      </c>
      <c r="D100" s="255" t="s">
        <v>26</v>
      </c>
      <c r="E100" s="256">
        <v>1300000</v>
      </c>
      <c r="F100" s="188">
        <v>0</v>
      </c>
      <c r="G100" s="186">
        <v>0</v>
      </c>
      <c r="H100" s="185">
        <f t="shared" si="20"/>
        <v>0</v>
      </c>
      <c r="I100" s="186">
        <f t="shared" si="21"/>
        <v>1300000</v>
      </c>
      <c r="J100" s="185">
        <f t="shared" si="19"/>
        <v>1</v>
      </c>
      <c r="K100" s="421">
        <v>1300000</v>
      </c>
    </row>
    <row r="101" spans="1:11" x14ac:dyDescent="0.25">
      <c r="A101" s="206"/>
      <c r="B101" s="207"/>
      <c r="C101" s="206"/>
      <c r="D101" s="206"/>
      <c r="E101" s="208"/>
      <c r="F101" s="209"/>
      <c r="G101" s="208"/>
      <c r="H101" s="210"/>
      <c r="I101" s="208"/>
      <c r="J101" s="210"/>
    </row>
    <row r="102" spans="1:11" x14ac:dyDescent="0.25">
      <c r="A102" s="17" t="s">
        <v>892</v>
      </c>
      <c r="B102" s="211"/>
      <c r="C102" s="176"/>
      <c r="D102" s="176"/>
      <c r="E102" s="177"/>
      <c r="F102" s="178"/>
      <c r="G102" s="177"/>
      <c r="H102" s="179"/>
      <c r="I102" s="177"/>
      <c r="J102" s="179"/>
    </row>
    <row r="103" spans="1:11" ht="30" x14ac:dyDescent="0.25">
      <c r="A103" s="181">
        <v>1</v>
      </c>
      <c r="B103" s="212" t="s">
        <v>19</v>
      </c>
      <c r="C103" s="181"/>
      <c r="D103" s="181"/>
      <c r="E103" s="184">
        <f>SUM(E104:E111)</f>
        <v>45000000</v>
      </c>
      <c r="F103" s="183">
        <v>0</v>
      </c>
      <c r="G103" s="184">
        <f>SUM(G104:G111)</f>
        <v>0</v>
      </c>
      <c r="H103" s="185">
        <f>G103/E103*100%</f>
        <v>0</v>
      </c>
      <c r="I103" s="186">
        <f>E103-G103</f>
        <v>45000000</v>
      </c>
      <c r="J103" s="185">
        <f t="shared" ref="J103:J111" si="22">100%-H103</f>
        <v>1</v>
      </c>
      <c r="K103" s="413">
        <f>SUM(K104:K111)</f>
        <v>45000000</v>
      </c>
    </row>
    <row r="104" spans="1:11" x14ac:dyDescent="0.25">
      <c r="A104" s="213"/>
      <c r="B104" s="187" t="s">
        <v>850</v>
      </c>
      <c r="C104" s="36">
        <v>1</v>
      </c>
      <c r="D104" s="36" t="s">
        <v>26</v>
      </c>
      <c r="E104" s="37">
        <v>1000000</v>
      </c>
      <c r="F104" s="188">
        <v>0</v>
      </c>
      <c r="G104" s="186">
        <v>0</v>
      </c>
      <c r="H104" s="185">
        <f t="shared" ref="H104:H111" si="23">G104/E104*100%</f>
        <v>0</v>
      </c>
      <c r="I104" s="186">
        <f t="shared" ref="I104:I111" si="24">E104-G104</f>
        <v>1000000</v>
      </c>
      <c r="J104" s="185">
        <f t="shared" si="22"/>
        <v>1</v>
      </c>
      <c r="K104" s="412">
        <v>1000000</v>
      </c>
    </row>
    <row r="105" spans="1:11" x14ac:dyDescent="0.25">
      <c r="A105" s="213"/>
      <c r="B105" s="187" t="s">
        <v>826</v>
      </c>
      <c r="C105" s="36">
        <v>24</v>
      </c>
      <c r="D105" s="36" t="s">
        <v>26</v>
      </c>
      <c r="E105" s="37">
        <v>6000000</v>
      </c>
      <c r="F105" s="188">
        <v>0</v>
      </c>
      <c r="G105" s="186">
        <v>0</v>
      </c>
      <c r="H105" s="185">
        <f t="shared" si="23"/>
        <v>0</v>
      </c>
      <c r="I105" s="186">
        <f t="shared" si="24"/>
        <v>6000000</v>
      </c>
      <c r="J105" s="185">
        <f t="shared" si="22"/>
        <v>1</v>
      </c>
      <c r="K105" s="412">
        <v>6000000</v>
      </c>
    </row>
    <row r="106" spans="1:11" x14ac:dyDescent="0.25">
      <c r="A106" s="213"/>
      <c r="B106" s="187" t="s">
        <v>873</v>
      </c>
      <c r="C106" s="36">
        <v>1</v>
      </c>
      <c r="D106" s="36" t="s">
        <v>26</v>
      </c>
      <c r="E106" s="37">
        <v>675000</v>
      </c>
      <c r="F106" s="188">
        <v>0</v>
      </c>
      <c r="G106" s="186">
        <v>0</v>
      </c>
      <c r="H106" s="185">
        <f t="shared" si="23"/>
        <v>0</v>
      </c>
      <c r="I106" s="186">
        <f t="shared" si="24"/>
        <v>675000</v>
      </c>
      <c r="J106" s="185">
        <f t="shared" si="22"/>
        <v>1</v>
      </c>
      <c r="K106" s="412">
        <v>675000</v>
      </c>
    </row>
    <row r="107" spans="1:11" x14ac:dyDescent="0.25">
      <c r="A107" s="214"/>
      <c r="B107" s="187" t="s">
        <v>853</v>
      </c>
      <c r="C107" s="36">
        <v>6</v>
      </c>
      <c r="D107" s="36" t="s">
        <v>144</v>
      </c>
      <c r="E107" s="37">
        <v>15000000</v>
      </c>
      <c r="F107" s="188">
        <v>0</v>
      </c>
      <c r="G107" s="186">
        <v>0</v>
      </c>
      <c r="H107" s="185">
        <f t="shared" si="23"/>
        <v>0</v>
      </c>
      <c r="I107" s="186">
        <f t="shared" si="24"/>
        <v>15000000</v>
      </c>
      <c r="J107" s="185">
        <f t="shared" si="22"/>
        <v>1</v>
      </c>
      <c r="K107" s="412">
        <v>15000000</v>
      </c>
    </row>
    <row r="108" spans="1:11" x14ac:dyDescent="0.25">
      <c r="A108" s="215"/>
      <c r="B108" s="187" t="s">
        <v>893</v>
      </c>
      <c r="C108" s="36">
        <v>1</v>
      </c>
      <c r="D108" s="36" t="s">
        <v>26</v>
      </c>
      <c r="E108" s="37">
        <v>10000000</v>
      </c>
      <c r="F108" s="188">
        <v>0</v>
      </c>
      <c r="G108" s="186">
        <v>0</v>
      </c>
      <c r="H108" s="185">
        <f t="shared" si="23"/>
        <v>0</v>
      </c>
      <c r="I108" s="186">
        <f t="shared" si="24"/>
        <v>10000000</v>
      </c>
      <c r="J108" s="185">
        <f t="shared" si="22"/>
        <v>1</v>
      </c>
      <c r="K108" s="412">
        <v>10000000</v>
      </c>
    </row>
    <row r="109" spans="1:11" x14ac:dyDescent="0.25">
      <c r="A109" s="215"/>
      <c r="B109" s="187" t="s">
        <v>894</v>
      </c>
      <c r="C109" s="36">
        <v>7</v>
      </c>
      <c r="D109" s="36" t="s">
        <v>144</v>
      </c>
      <c r="E109" s="37">
        <v>4550000</v>
      </c>
      <c r="F109" s="188">
        <v>0</v>
      </c>
      <c r="G109" s="186">
        <v>0</v>
      </c>
      <c r="H109" s="185">
        <f t="shared" si="23"/>
        <v>0</v>
      </c>
      <c r="I109" s="186">
        <f t="shared" si="24"/>
        <v>4550000</v>
      </c>
      <c r="J109" s="185">
        <f t="shared" si="22"/>
        <v>1</v>
      </c>
      <c r="K109" s="412">
        <v>4550000</v>
      </c>
    </row>
    <row r="110" spans="1:11" x14ac:dyDescent="0.25">
      <c r="A110" s="215"/>
      <c r="B110" s="187" t="s">
        <v>855</v>
      </c>
      <c r="C110" s="36">
        <v>40</v>
      </c>
      <c r="D110" s="36" t="s">
        <v>144</v>
      </c>
      <c r="E110" s="37">
        <v>6000000</v>
      </c>
      <c r="F110" s="188">
        <v>0</v>
      </c>
      <c r="G110" s="186">
        <v>0</v>
      </c>
      <c r="H110" s="185">
        <f t="shared" si="23"/>
        <v>0</v>
      </c>
      <c r="I110" s="186">
        <f t="shared" si="24"/>
        <v>6000000</v>
      </c>
      <c r="J110" s="185">
        <f t="shared" si="22"/>
        <v>1</v>
      </c>
      <c r="K110" s="412">
        <v>6000000</v>
      </c>
    </row>
    <row r="111" spans="1:11" x14ac:dyDescent="0.25">
      <c r="A111" s="215"/>
      <c r="B111" s="187" t="s">
        <v>895</v>
      </c>
      <c r="C111" s="36">
        <v>1</v>
      </c>
      <c r="D111" s="36" t="s">
        <v>26</v>
      </c>
      <c r="E111" s="37">
        <v>1775000</v>
      </c>
      <c r="F111" s="188">
        <v>0</v>
      </c>
      <c r="G111" s="186">
        <v>0</v>
      </c>
      <c r="H111" s="185">
        <f t="shared" si="23"/>
        <v>0</v>
      </c>
      <c r="I111" s="186">
        <f t="shared" si="24"/>
        <v>1775000</v>
      </c>
      <c r="J111" s="185">
        <f t="shared" si="22"/>
        <v>1</v>
      </c>
      <c r="K111" s="412">
        <v>1775000</v>
      </c>
    </row>
    <row r="112" spans="1:11" x14ac:dyDescent="0.25">
      <c r="A112" s="216"/>
      <c r="B112" s="257"/>
      <c r="C112" s="217"/>
      <c r="D112" s="258"/>
      <c r="E112" s="182"/>
      <c r="F112" s="259"/>
      <c r="G112" s="259"/>
      <c r="H112" s="260"/>
      <c r="I112" s="259"/>
      <c r="J112" s="213"/>
    </row>
    <row r="113" spans="1:11" ht="30" x14ac:dyDescent="0.25">
      <c r="A113" s="181">
        <v>2</v>
      </c>
      <c r="B113" s="221" t="s">
        <v>20</v>
      </c>
      <c r="C113" s="181"/>
      <c r="D113" s="181"/>
      <c r="E113" s="184">
        <f>SUM(E114:E124)</f>
        <v>30000000</v>
      </c>
      <c r="F113" s="183">
        <v>0</v>
      </c>
      <c r="G113" s="184">
        <f>SUM(G114:G124)</f>
        <v>0</v>
      </c>
      <c r="H113" s="185">
        <f>G113/E113*100%</f>
        <v>0</v>
      </c>
      <c r="I113" s="186">
        <f>E113-G113</f>
        <v>30000000</v>
      </c>
      <c r="J113" s="185">
        <f t="shared" ref="J113:J123" si="25">100%-H113</f>
        <v>1</v>
      </c>
      <c r="K113" s="413">
        <f>SUM(K114:K124)</f>
        <v>30000000</v>
      </c>
    </row>
    <row r="114" spans="1:11" ht="16.5" x14ac:dyDescent="0.25">
      <c r="A114" s="222"/>
      <c r="B114" s="261" t="s">
        <v>896</v>
      </c>
      <c r="C114" s="248">
        <v>1</v>
      </c>
      <c r="D114" s="250" t="s">
        <v>26</v>
      </c>
      <c r="E114" s="228">
        <v>7300000</v>
      </c>
      <c r="F114" s="188">
        <v>0</v>
      </c>
      <c r="G114" s="186">
        <v>0</v>
      </c>
      <c r="H114" s="185">
        <f t="shared" ref="H114:H124" si="26">G114/E114*100%</f>
        <v>0</v>
      </c>
      <c r="I114" s="186">
        <f t="shared" ref="I114:I124" si="27">E114-G114</f>
        <v>7300000</v>
      </c>
      <c r="J114" s="185">
        <f t="shared" si="25"/>
        <v>1</v>
      </c>
      <c r="K114" s="416">
        <v>7300000</v>
      </c>
    </row>
    <row r="115" spans="1:11" ht="16.5" x14ac:dyDescent="0.25">
      <c r="A115" s="222"/>
      <c r="B115" s="249" t="s">
        <v>897</v>
      </c>
      <c r="C115" s="262">
        <v>1</v>
      </c>
      <c r="D115" s="250" t="s">
        <v>396</v>
      </c>
      <c r="E115" s="228">
        <v>2000000</v>
      </c>
      <c r="F115" s="188">
        <v>0</v>
      </c>
      <c r="G115" s="186">
        <v>0</v>
      </c>
      <c r="H115" s="185">
        <f t="shared" si="26"/>
        <v>0</v>
      </c>
      <c r="I115" s="186">
        <f t="shared" si="27"/>
        <v>2000000</v>
      </c>
      <c r="J115" s="185">
        <f t="shared" si="25"/>
        <v>1</v>
      </c>
      <c r="K115" s="416">
        <v>2000000</v>
      </c>
    </row>
    <row r="116" spans="1:11" ht="16.5" x14ac:dyDescent="0.25">
      <c r="A116" s="222"/>
      <c r="B116" s="249" t="s">
        <v>898</v>
      </c>
      <c r="C116" s="262">
        <v>1</v>
      </c>
      <c r="D116" s="250" t="s">
        <v>26</v>
      </c>
      <c r="E116" s="228">
        <v>450000</v>
      </c>
      <c r="F116" s="188">
        <v>0</v>
      </c>
      <c r="G116" s="186">
        <v>0</v>
      </c>
      <c r="H116" s="185">
        <f t="shared" si="26"/>
        <v>0</v>
      </c>
      <c r="I116" s="186">
        <f t="shared" si="27"/>
        <v>450000</v>
      </c>
      <c r="J116" s="185">
        <f t="shared" si="25"/>
        <v>1</v>
      </c>
      <c r="K116" s="416">
        <v>450000</v>
      </c>
    </row>
    <row r="117" spans="1:11" ht="16.5" x14ac:dyDescent="0.25">
      <c r="A117" s="229"/>
      <c r="B117" s="263" t="s">
        <v>899</v>
      </c>
      <c r="C117" s="262">
        <v>1</v>
      </c>
      <c r="D117" s="250" t="s">
        <v>396</v>
      </c>
      <c r="E117" s="228">
        <v>1000000</v>
      </c>
      <c r="F117" s="188">
        <v>0</v>
      </c>
      <c r="G117" s="186">
        <v>0</v>
      </c>
      <c r="H117" s="185">
        <f t="shared" si="26"/>
        <v>0</v>
      </c>
      <c r="I117" s="186">
        <f t="shared" si="27"/>
        <v>1000000</v>
      </c>
      <c r="J117" s="185">
        <f t="shared" si="25"/>
        <v>1</v>
      </c>
      <c r="K117" s="416">
        <v>1000000</v>
      </c>
    </row>
    <row r="118" spans="1:11" ht="16.5" x14ac:dyDescent="0.25">
      <c r="A118" s="215"/>
      <c r="B118" s="249" t="s">
        <v>900</v>
      </c>
      <c r="C118" s="262">
        <v>7</v>
      </c>
      <c r="D118" s="250" t="s">
        <v>144</v>
      </c>
      <c r="E118" s="228">
        <v>4550000</v>
      </c>
      <c r="F118" s="188">
        <v>0</v>
      </c>
      <c r="G118" s="186">
        <v>0</v>
      </c>
      <c r="H118" s="185">
        <f t="shared" si="26"/>
        <v>0</v>
      </c>
      <c r="I118" s="186">
        <f t="shared" si="27"/>
        <v>4550000</v>
      </c>
      <c r="J118" s="185">
        <f t="shared" si="25"/>
        <v>1</v>
      </c>
      <c r="K118" s="416">
        <v>4550000</v>
      </c>
    </row>
    <row r="119" spans="1:11" ht="16.5" x14ac:dyDescent="0.25">
      <c r="A119" s="215"/>
      <c r="B119" s="249" t="s">
        <v>847</v>
      </c>
      <c r="C119" s="262">
        <v>19</v>
      </c>
      <c r="D119" s="250" t="s">
        <v>901</v>
      </c>
      <c r="E119" s="228">
        <v>4750000</v>
      </c>
      <c r="F119" s="188">
        <v>0</v>
      </c>
      <c r="G119" s="186">
        <v>0</v>
      </c>
      <c r="H119" s="185">
        <f t="shared" si="26"/>
        <v>0</v>
      </c>
      <c r="I119" s="186">
        <f t="shared" si="27"/>
        <v>4750000</v>
      </c>
      <c r="J119" s="185">
        <f t="shared" si="25"/>
        <v>1</v>
      </c>
      <c r="K119" s="416">
        <v>4750000</v>
      </c>
    </row>
    <row r="120" spans="1:11" ht="16.5" x14ac:dyDescent="0.25">
      <c r="A120" s="215"/>
      <c r="B120" s="264" t="s">
        <v>902</v>
      </c>
      <c r="C120" s="265">
        <v>40</v>
      </c>
      <c r="D120" s="250" t="s">
        <v>144</v>
      </c>
      <c r="E120" s="228">
        <v>5000000</v>
      </c>
      <c r="F120" s="188">
        <v>0</v>
      </c>
      <c r="G120" s="186">
        <v>0</v>
      </c>
      <c r="H120" s="185">
        <f t="shared" si="26"/>
        <v>0</v>
      </c>
      <c r="I120" s="186">
        <f t="shared" si="27"/>
        <v>5000000</v>
      </c>
      <c r="J120" s="185">
        <f t="shared" si="25"/>
        <v>1</v>
      </c>
      <c r="K120" s="416">
        <v>5000000</v>
      </c>
    </row>
    <row r="121" spans="1:11" ht="16.5" x14ac:dyDescent="0.25">
      <c r="A121" s="215"/>
      <c r="B121" s="266" t="s">
        <v>903</v>
      </c>
      <c r="C121" s="267">
        <v>1</v>
      </c>
      <c r="D121" s="250" t="s">
        <v>396</v>
      </c>
      <c r="E121" s="228">
        <v>2710000</v>
      </c>
      <c r="F121" s="188">
        <v>0</v>
      </c>
      <c r="G121" s="186">
        <v>0</v>
      </c>
      <c r="H121" s="185">
        <f t="shared" si="26"/>
        <v>0</v>
      </c>
      <c r="I121" s="186">
        <f t="shared" si="27"/>
        <v>2710000</v>
      </c>
      <c r="J121" s="185">
        <f t="shared" si="25"/>
        <v>1</v>
      </c>
      <c r="K121" s="416">
        <v>2710000</v>
      </c>
    </row>
    <row r="122" spans="1:11" ht="16.5" x14ac:dyDescent="0.25">
      <c r="A122" s="215"/>
      <c r="B122" s="266" t="s">
        <v>904</v>
      </c>
      <c r="C122" s="267">
        <v>2</v>
      </c>
      <c r="D122" s="250" t="s">
        <v>501</v>
      </c>
      <c r="E122" s="228">
        <v>1000000</v>
      </c>
      <c r="F122" s="188">
        <v>0</v>
      </c>
      <c r="G122" s="186">
        <v>0</v>
      </c>
      <c r="H122" s="185">
        <f t="shared" si="26"/>
        <v>0</v>
      </c>
      <c r="I122" s="186">
        <f t="shared" si="27"/>
        <v>1000000</v>
      </c>
      <c r="J122" s="185">
        <f t="shared" si="25"/>
        <v>1</v>
      </c>
      <c r="K122" s="416">
        <v>1000000</v>
      </c>
    </row>
    <row r="123" spans="1:11" ht="16.5" x14ac:dyDescent="0.25">
      <c r="A123" s="215"/>
      <c r="B123" s="266" t="s">
        <v>905</v>
      </c>
      <c r="C123" s="267">
        <v>1</v>
      </c>
      <c r="D123" s="250" t="s">
        <v>396</v>
      </c>
      <c r="E123" s="228">
        <v>455000</v>
      </c>
      <c r="F123" s="188">
        <v>0</v>
      </c>
      <c r="G123" s="186">
        <v>0</v>
      </c>
      <c r="H123" s="185">
        <f t="shared" si="26"/>
        <v>0</v>
      </c>
      <c r="I123" s="186">
        <f t="shared" si="27"/>
        <v>455000</v>
      </c>
      <c r="J123" s="185">
        <f t="shared" si="25"/>
        <v>1</v>
      </c>
      <c r="K123" s="416">
        <v>455000</v>
      </c>
    </row>
    <row r="124" spans="1:11" ht="16.5" x14ac:dyDescent="0.25">
      <c r="A124" s="216"/>
      <c r="B124" s="268" t="s">
        <v>906</v>
      </c>
      <c r="C124" s="269">
        <v>1</v>
      </c>
      <c r="D124" s="255" t="s">
        <v>396</v>
      </c>
      <c r="E124" s="256">
        <v>785000</v>
      </c>
      <c r="F124" s="270" t="s">
        <v>848</v>
      </c>
      <c r="G124" s="259">
        <v>0</v>
      </c>
      <c r="H124" s="260">
        <f t="shared" si="26"/>
        <v>0</v>
      </c>
      <c r="I124" s="259">
        <f t="shared" si="27"/>
        <v>785000</v>
      </c>
      <c r="J124" s="260">
        <v>1</v>
      </c>
      <c r="K124" s="421">
        <v>785000</v>
      </c>
    </row>
    <row r="125" spans="1:11" x14ac:dyDescent="0.25">
      <c r="A125" s="206"/>
      <c r="B125" s="207"/>
      <c r="C125" s="206"/>
      <c r="D125" s="206"/>
      <c r="E125" s="208"/>
      <c r="F125" s="209"/>
      <c r="G125" s="208"/>
      <c r="H125" s="210"/>
      <c r="I125" s="208"/>
      <c r="J125" s="210"/>
    </row>
    <row r="126" spans="1:11" x14ac:dyDescent="0.25">
      <c r="A126" s="17">
        <v>5</v>
      </c>
      <c r="B126" s="211"/>
      <c r="C126" s="176"/>
      <c r="D126" s="176"/>
      <c r="E126" s="177"/>
      <c r="F126" s="178"/>
      <c r="G126" s="177"/>
      <c r="H126" s="179"/>
      <c r="I126" s="177"/>
      <c r="J126" s="179"/>
    </row>
    <row r="127" spans="1:11" ht="30" x14ac:dyDescent="0.25">
      <c r="A127" s="12">
        <v>1</v>
      </c>
      <c r="B127" s="13" t="s">
        <v>19</v>
      </c>
      <c r="C127" s="14"/>
      <c r="D127" s="14"/>
      <c r="E127" s="15">
        <f>SUM(E128:E135)</f>
        <v>45000000</v>
      </c>
      <c r="F127" s="32"/>
      <c r="G127" s="15">
        <f>SUM(G128:G135)</f>
        <v>0</v>
      </c>
      <c r="H127" s="21">
        <f t="shared" ref="H127:H135" si="28">G127/E127*100%</f>
        <v>0</v>
      </c>
      <c r="I127" s="15">
        <f t="shared" ref="I127:I135" si="29">E127-G127</f>
        <v>45000000</v>
      </c>
      <c r="J127" s="21">
        <f t="shared" ref="J127:J135" si="30">100%-H127</f>
        <v>1</v>
      </c>
      <c r="K127" s="422">
        <f>SUM(K128:K135)</f>
        <v>45000000</v>
      </c>
    </row>
    <row r="128" spans="1:11" x14ac:dyDescent="0.25">
      <c r="A128" s="12"/>
      <c r="B128" s="43" t="s">
        <v>103</v>
      </c>
      <c r="C128" s="36">
        <v>1</v>
      </c>
      <c r="D128" s="36" t="s">
        <v>61</v>
      </c>
      <c r="E128" s="37">
        <v>1000000</v>
      </c>
      <c r="F128" s="32"/>
      <c r="G128" s="15">
        <f t="shared" ref="G128:G135" si="31">SUM(G129:G138)</f>
        <v>0</v>
      </c>
      <c r="H128" s="21">
        <f t="shared" si="28"/>
        <v>0</v>
      </c>
      <c r="I128" s="15">
        <f t="shared" si="29"/>
        <v>1000000</v>
      </c>
      <c r="J128" s="21">
        <f t="shared" si="30"/>
        <v>1</v>
      </c>
      <c r="K128" s="412">
        <v>1000000</v>
      </c>
    </row>
    <row r="129" spans="1:11" x14ac:dyDescent="0.25">
      <c r="A129" s="12"/>
      <c r="B129" s="43" t="s">
        <v>104</v>
      </c>
      <c r="C129" s="36">
        <v>24</v>
      </c>
      <c r="D129" s="36" t="s">
        <v>61</v>
      </c>
      <c r="E129" s="37">
        <v>6000000</v>
      </c>
      <c r="F129" s="32"/>
      <c r="G129" s="15">
        <f t="shared" si="31"/>
        <v>0</v>
      </c>
      <c r="H129" s="21">
        <f t="shared" si="28"/>
        <v>0</v>
      </c>
      <c r="I129" s="15">
        <f t="shared" si="29"/>
        <v>6000000</v>
      </c>
      <c r="J129" s="21">
        <f t="shared" si="30"/>
        <v>1</v>
      </c>
      <c r="K129" s="412">
        <v>6000000</v>
      </c>
    </row>
    <row r="130" spans="1:11" x14ac:dyDescent="0.25">
      <c r="A130" s="12"/>
      <c r="B130" s="43" t="s">
        <v>105</v>
      </c>
      <c r="C130" s="36">
        <v>1</v>
      </c>
      <c r="D130" s="36" t="s">
        <v>61</v>
      </c>
      <c r="E130" s="37">
        <v>675000</v>
      </c>
      <c r="F130" s="32"/>
      <c r="G130" s="15">
        <f t="shared" si="31"/>
        <v>0</v>
      </c>
      <c r="H130" s="21">
        <f t="shared" si="28"/>
        <v>0</v>
      </c>
      <c r="I130" s="15">
        <f t="shared" si="29"/>
        <v>675000</v>
      </c>
      <c r="J130" s="21">
        <f t="shared" si="30"/>
        <v>1</v>
      </c>
      <c r="K130" s="412">
        <v>675000</v>
      </c>
    </row>
    <row r="131" spans="1:11" x14ac:dyDescent="0.25">
      <c r="A131" s="12"/>
      <c r="B131" s="43" t="s">
        <v>106</v>
      </c>
      <c r="C131" s="36">
        <v>6</v>
      </c>
      <c r="D131" s="36" t="s">
        <v>63</v>
      </c>
      <c r="E131" s="37">
        <v>15000000</v>
      </c>
      <c r="F131" s="32"/>
      <c r="G131" s="15">
        <f t="shared" si="31"/>
        <v>0</v>
      </c>
      <c r="H131" s="21">
        <f t="shared" si="28"/>
        <v>0</v>
      </c>
      <c r="I131" s="15">
        <f t="shared" si="29"/>
        <v>15000000</v>
      </c>
      <c r="J131" s="21">
        <f t="shared" si="30"/>
        <v>1</v>
      </c>
      <c r="K131" s="412">
        <v>15000000</v>
      </c>
    </row>
    <row r="132" spans="1:11" x14ac:dyDescent="0.25">
      <c r="A132" s="12"/>
      <c r="B132" s="43" t="s">
        <v>107</v>
      </c>
      <c r="C132" s="36">
        <v>1</v>
      </c>
      <c r="D132" s="36" t="s">
        <v>61</v>
      </c>
      <c r="E132" s="37">
        <v>10000000</v>
      </c>
      <c r="F132" s="32"/>
      <c r="G132" s="15">
        <f t="shared" si="31"/>
        <v>0</v>
      </c>
      <c r="H132" s="21">
        <f t="shared" si="28"/>
        <v>0</v>
      </c>
      <c r="I132" s="15">
        <f t="shared" si="29"/>
        <v>10000000</v>
      </c>
      <c r="J132" s="21">
        <f t="shared" si="30"/>
        <v>1</v>
      </c>
      <c r="K132" s="412">
        <v>10000000</v>
      </c>
    </row>
    <row r="133" spans="1:11" x14ac:dyDescent="0.25">
      <c r="A133" s="12"/>
      <c r="B133" s="43" t="s">
        <v>108</v>
      </c>
      <c r="C133" s="36">
        <v>10</v>
      </c>
      <c r="D133" s="36" t="s">
        <v>63</v>
      </c>
      <c r="E133" s="37">
        <v>6500000</v>
      </c>
      <c r="F133" s="32"/>
      <c r="G133" s="15">
        <f t="shared" si="31"/>
        <v>0</v>
      </c>
      <c r="H133" s="21">
        <f t="shared" si="28"/>
        <v>0</v>
      </c>
      <c r="I133" s="15">
        <f t="shared" si="29"/>
        <v>6500000</v>
      </c>
      <c r="J133" s="21">
        <f t="shared" si="30"/>
        <v>1</v>
      </c>
      <c r="K133" s="412">
        <v>6500000</v>
      </c>
    </row>
    <row r="134" spans="1:11" x14ac:dyDescent="0.25">
      <c r="A134" s="12"/>
      <c r="B134" s="43" t="s">
        <v>109</v>
      </c>
      <c r="C134" s="36">
        <v>1</v>
      </c>
      <c r="D134" s="36" t="s">
        <v>63</v>
      </c>
      <c r="E134" s="37">
        <v>3200000</v>
      </c>
      <c r="F134" s="32"/>
      <c r="G134" s="15">
        <f t="shared" si="31"/>
        <v>0</v>
      </c>
      <c r="H134" s="21">
        <f t="shared" si="28"/>
        <v>0</v>
      </c>
      <c r="I134" s="15">
        <f t="shared" si="29"/>
        <v>3200000</v>
      </c>
      <c r="J134" s="21">
        <f t="shared" si="30"/>
        <v>1</v>
      </c>
      <c r="K134" s="412">
        <v>3200000</v>
      </c>
    </row>
    <row r="135" spans="1:11" x14ac:dyDescent="0.25">
      <c r="A135" s="12"/>
      <c r="B135" s="43" t="s">
        <v>110</v>
      </c>
      <c r="C135" s="36">
        <v>1</v>
      </c>
      <c r="D135" s="36" t="s">
        <v>61</v>
      </c>
      <c r="E135" s="37">
        <v>2625000</v>
      </c>
      <c r="F135" s="32"/>
      <c r="G135" s="15">
        <f t="shared" si="31"/>
        <v>0</v>
      </c>
      <c r="H135" s="21">
        <f t="shared" si="28"/>
        <v>0</v>
      </c>
      <c r="I135" s="15">
        <f t="shared" si="29"/>
        <v>2625000</v>
      </c>
      <c r="J135" s="21">
        <f t="shared" si="30"/>
        <v>1</v>
      </c>
      <c r="K135" s="412">
        <v>2625000</v>
      </c>
    </row>
    <row r="136" spans="1:11" x14ac:dyDescent="0.25">
      <c r="A136" s="12"/>
      <c r="B136" s="13"/>
      <c r="C136" s="14"/>
      <c r="D136" s="14"/>
      <c r="E136" s="15"/>
      <c r="F136" s="32"/>
      <c r="G136" s="15"/>
      <c r="H136" s="21"/>
      <c r="I136" s="15"/>
      <c r="J136" s="21"/>
    </row>
    <row r="137" spans="1:11" ht="30" x14ac:dyDescent="0.25">
      <c r="A137" s="12">
        <v>2</v>
      </c>
      <c r="B137" s="13" t="s">
        <v>20</v>
      </c>
      <c r="C137" s="39"/>
      <c r="D137" s="14"/>
      <c r="E137" s="15">
        <f>SUM(E138:E148)</f>
        <v>30000000</v>
      </c>
      <c r="F137" s="32"/>
      <c r="G137" s="15">
        <f>SUM(G138:G148)</f>
        <v>0</v>
      </c>
      <c r="H137" s="21">
        <f t="shared" ref="H137:H148" si="32">G137/E137*100%</f>
        <v>0</v>
      </c>
      <c r="I137" s="15">
        <f t="shared" ref="I137:I148" si="33">E137-G137</f>
        <v>30000000</v>
      </c>
      <c r="J137" s="21">
        <f t="shared" ref="J137:J148" si="34">100%-H137</f>
        <v>1</v>
      </c>
      <c r="K137" s="422">
        <f>SUM(K138:K148)</f>
        <v>30000000</v>
      </c>
    </row>
    <row r="138" spans="1:11" x14ac:dyDescent="0.25">
      <c r="A138" s="12"/>
      <c r="B138" s="133" t="s">
        <v>440</v>
      </c>
      <c r="C138" s="103">
        <v>1</v>
      </c>
      <c r="D138" s="127" t="s">
        <v>26</v>
      </c>
      <c r="E138" s="128">
        <v>600000</v>
      </c>
      <c r="F138" s="32"/>
      <c r="G138" s="15">
        <f t="shared" ref="G138:G148" si="35">SUM(G139:G148)</f>
        <v>0</v>
      </c>
      <c r="H138" s="21">
        <f t="shared" si="32"/>
        <v>0</v>
      </c>
      <c r="I138" s="15">
        <f t="shared" si="33"/>
        <v>600000</v>
      </c>
      <c r="J138" s="21">
        <f t="shared" si="34"/>
        <v>1</v>
      </c>
      <c r="K138" s="423">
        <v>600000</v>
      </c>
    </row>
    <row r="139" spans="1:11" ht="30" x14ac:dyDescent="0.25">
      <c r="A139" s="12"/>
      <c r="B139" s="102" t="s">
        <v>441</v>
      </c>
      <c r="C139" s="99">
        <v>2</v>
      </c>
      <c r="D139" s="127" t="s">
        <v>394</v>
      </c>
      <c r="E139" s="128">
        <v>6000000</v>
      </c>
      <c r="F139" s="32"/>
      <c r="G139" s="15">
        <f t="shared" si="35"/>
        <v>0</v>
      </c>
      <c r="H139" s="21">
        <f t="shared" si="32"/>
        <v>0</v>
      </c>
      <c r="I139" s="15">
        <f t="shared" si="33"/>
        <v>6000000</v>
      </c>
      <c r="J139" s="21">
        <f t="shared" si="34"/>
        <v>1</v>
      </c>
      <c r="K139" s="423">
        <v>6000000</v>
      </c>
    </row>
    <row r="140" spans="1:11" x14ac:dyDescent="0.25">
      <c r="A140" s="12"/>
      <c r="B140" s="105" t="s">
        <v>442</v>
      </c>
      <c r="C140" s="99">
        <v>23</v>
      </c>
      <c r="D140" s="127" t="s">
        <v>451</v>
      </c>
      <c r="E140" s="128">
        <v>9660000</v>
      </c>
      <c r="F140" s="32"/>
      <c r="G140" s="15">
        <f t="shared" si="35"/>
        <v>0</v>
      </c>
      <c r="H140" s="21">
        <f t="shared" si="32"/>
        <v>0</v>
      </c>
      <c r="I140" s="15">
        <f t="shared" si="33"/>
        <v>9660000</v>
      </c>
      <c r="J140" s="21">
        <f t="shared" si="34"/>
        <v>1</v>
      </c>
      <c r="K140" s="423">
        <v>9660000</v>
      </c>
    </row>
    <row r="141" spans="1:11" ht="30" x14ac:dyDescent="0.25">
      <c r="A141" s="12"/>
      <c r="B141" s="102" t="s">
        <v>443</v>
      </c>
      <c r="C141" s="99">
        <v>1</v>
      </c>
      <c r="D141" s="127" t="s">
        <v>396</v>
      </c>
      <c r="E141" s="128">
        <v>2000000</v>
      </c>
      <c r="F141" s="32"/>
      <c r="G141" s="15">
        <f t="shared" si="35"/>
        <v>0</v>
      </c>
      <c r="H141" s="21">
        <f t="shared" si="32"/>
        <v>0</v>
      </c>
      <c r="I141" s="15">
        <f t="shared" si="33"/>
        <v>2000000</v>
      </c>
      <c r="J141" s="21">
        <f t="shared" si="34"/>
        <v>1</v>
      </c>
      <c r="K141" s="423">
        <v>2000000</v>
      </c>
    </row>
    <row r="142" spans="1:11" x14ac:dyDescent="0.25">
      <c r="A142" s="12"/>
      <c r="B142" s="101" t="s">
        <v>444</v>
      </c>
      <c r="C142" s="134">
        <v>1</v>
      </c>
      <c r="D142" s="127" t="s">
        <v>26</v>
      </c>
      <c r="E142" s="128">
        <v>2000000</v>
      </c>
      <c r="F142" s="32"/>
      <c r="G142" s="15">
        <f t="shared" si="35"/>
        <v>0</v>
      </c>
      <c r="H142" s="21">
        <f t="shared" si="32"/>
        <v>0</v>
      </c>
      <c r="I142" s="15">
        <f t="shared" si="33"/>
        <v>2000000</v>
      </c>
      <c r="J142" s="21">
        <f t="shared" si="34"/>
        <v>1</v>
      </c>
      <c r="K142" s="423">
        <v>2000000</v>
      </c>
    </row>
    <row r="143" spans="1:11" x14ac:dyDescent="0.25">
      <c r="A143" s="12"/>
      <c r="B143" s="100" t="s">
        <v>450</v>
      </c>
      <c r="C143" s="135">
        <v>8</v>
      </c>
      <c r="D143" s="127" t="s">
        <v>452</v>
      </c>
      <c r="E143" s="128">
        <v>2000000</v>
      </c>
      <c r="F143" s="32"/>
      <c r="G143" s="15">
        <f t="shared" si="35"/>
        <v>0</v>
      </c>
      <c r="H143" s="21">
        <f t="shared" si="32"/>
        <v>0</v>
      </c>
      <c r="I143" s="15">
        <f t="shared" si="33"/>
        <v>2000000</v>
      </c>
      <c r="J143" s="21">
        <f t="shared" si="34"/>
        <v>1</v>
      </c>
      <c r="K143" s="423">
        <v>2000000</v>
      </c>
    </row>
    <row r="144" spans="1:11" x14ac:dyDescent="0.25">
      <c r="A144" s="12"/>
      <c r="B144" s="102" t="s">
        <v>445</v>
      </c>
      <c r="C144" s="99">
        <v>1</v>
      </c>
      <c r="D144" s="127" t="s">
        <v>26</v>
      </c>
      <c r="E144" s="128">
        <v>2140000</v>
      </c>
      <c r="F144" s="32"/>
      <c r="G144" s="15">
        <f t="shared" si="35"/>
        <v>0</v>
      </c>
      <c r="H144" s="21">
        <f t="shared" si="32"/>
        <v>0</v>
      </c>
      <c r="I144" s="15">
        <f t="shared" si="33"/>
        <v>2140000</v>
      </c>
      <c r="J144" s="21">
        <f t="shared" si="34"/>
        <v>1</v>
      </c>
      <c r="K144" s="423">
        <v>2140000</v>
      </c>
    </row>
    <row r="145" spans="1:11" x14ac:dyDescent="0.25">
      <c r="A145" s="12"/>
      <c r="B145" s="102" t="s">
        <v>446</v>
      </c>
      <c r="C145" s="99">
        <v>1</v>
      </c>
      <c r="D145" s="127" t="s">
        <v>397</v>
      </c>
      <c r="E145" s="128">
        <v>600000</v>
      </c>
      <c r="F145" s="32"/>
      <c r="G145" s="15">
        <f t="shared" si="35"/>
        <v>0</v>
      </c>
      <c r="H145" s="21">
        <f t="shared" si="32"/>
        <v>0</v>
      </c>
      <c r="I145" s="15">
        <f t="shared" si="33"/>
        <v>600000</v>
      </c>
      <c r="J145" s="21">
        <f t="shared" si="34"/>
        <v>1</v>
      </c>
      <c r="K145" s="423">
        <v>600000</v>
      </c>
    </row>
    <row r="146" spans="1:11" x14ac:dyDescent="0.25">
      <c r="A146" s="12"/>
      <c r="B146" s="102" t="s">
        <v>447</v>
      </c>
      <c r="C146" s="99">
        <v>1</v>
      </c>
      <c r="D146" s="127" t="s">
        <v>396</v>
      </c>
      <c r="E146" s="128">
        <v>3000000</v>
      </c>
      <c r="F146" s="32"/>
      <c r="G146" s="15">
        <f t="shared" si="35"/>
        <v>0</v>
      </c>
      <c r="H146" s="21">
        <f t="shared" si="32"/>
        <v>0</v>
      </c>
      <c r="I146" s="15">
        <f t="shared" si="33"/>
        <v>3000000</v>
      </c>
      <c r="J146" s="21">
        <f t="shared" si="34"/>
        <v>1</v>
      </c>
      <c r="K146" s="423">
        <v>3000000</v>
      </c>
    </row>
    <row r="147" spans="1:11" x14ac:dyDescent="0.25">
      <c r="A147" s="12"/>
      <c r="B147" s="106" t="s">
        <v>448</v>
      </c>
      <c r="C147" s="99">
        <v>1</v>
      </c>
      <c r="D147" s="127" t="s">
        <v>26</v>
      </c>
      <c r="E147" s="128">
        <v>1000000</v>
      </c>
      <c r="F147" s="32"/>
      <c r="G147" s="15">
        <f t="shared" si="35"/>
        <v>0</v>
      </c>
      <c r="H147" s="21">
        <f t="shared" si="32"/>
        <v>0</v>
      </c>
      <c r="I147" s="15">
        <f t="shared" si="33"/>
        <v>1000000</v>
      </c>
      <c r="J147" s="21">
        <f t="shared" si="34"/>
        <v>1</v>
      </c>
      <c r="K147" s="423">
        <v>1000000</v>
      </c>
    </row>
    <row r="148" spans="1:11" ht="30" x14ac:dyDescent="0.25">
      <c r="A148" s="12"/>
      <c r="B148" s="98" t="s">
        <v>449</v>
      </c>
      <c r="C148" s="99">
        <v>1</v>
      </c>
      <c r="D148" s="127" t="s">
        <v>26</v>
      </c>
      <c r="E148" s="128">
        <v>1000000</v>
      </c>
      <c r="F148" s="32"/>
      <c r="G148" s="15">
        <f t="shared" si="35"/>
        <v>0</v>
      </c>
      <c r="H148" s="21">
        <f t="shared" si="32"/>
        <v>0</v>
      </c>
      <c r="I148" s="15">
        <f t="shared" si="33"/>
        <v>1000000</v>
      </c>
      <c r="J148" s="21">
        <f t="shared" si="34"/>
        <v>1</v>
      </c>
      <c r="K148" s="423">
        <v>1000000</v>
      </c>
    </row>
    <row r="149" spans="1:11" ht="16.5" x14ac:dyDescent="0.25">
      <c r="A149" s="12"/>
      <c r="B149" s="59"/>
      <c r="C149" s="97"/>
      <c r="D149" s="97"/>
      <c r="E149" s="126"/>
      <c r="F149" s="32"/>
      <c r="G149" s="15"/>
      <c r="H149" s="21"/>
      <c r="I149" s="15"/>
      <c r="J149" s="21"/>
    </row>
    <row r="150" spans="1:11" x14ac:dyDescent="0.25">
      <c r="A150" s="17" t="s">
        <v>907</v>
      </c>
      <c r="B150" s="211"/>
      <c r="C150" s="176"/>
      <c r="D150" s="176"/>
      <c r="E150" s="177"/>
      <c r="F150" s="178"/>
      <c r="G150" s="177"/>
      <c r="H150" s="179"/>
      <c r="I150" s="177"/>
      <c r="J150" s="179"/>
    </row>
    <row r="151" spans="1:11" ht="30" x14ac:dyDescent="0.25">
      <c r="A151" s="181">
        <v>1</v>
      </c>
      <c r="B151" s="212" t="s">
        <v>19</v>
      </c>
      <c r="C151" s="181"/>
      <c r="D151" s="181"/>
      <c r="E151" s="184">
        <f>SUM(E152:E162)</f>
        <v>45000000</v>
      </c>
      <c r="F151" s="183">
        <v>0</v>
      </c>
      <c r="G151" s="184">
        <f>SUM(G152:G162)</f>
        <v>0</v>
      </c>
      <c r="H151" s="185">
        <f>G151/E151*100%</f>
        <v>0</v>
      </c>
      <c r="I151" s="184">
        <f>E151-G151</f>
        <v>45000000</v>
      </c>
      <c r="J151" s="271">
        <f>100%-H151</f>
        <v>1</v>
      </c>
      <c r="K151" s="413">
        <f>SUM(K152:K162)</f>
        <v>45000000</v>
      </c>
    </row>
    <row r="152" spans="1:11" x14ac:dyDescent="0.25">
      <c r="A152" s="213"/>
      <c r="B152" s="187" t="s">
        <v>850</v>
      </c>
      <c r="C152" s="36">
        <v>1</v>
      </c>
      <c r="D152" s="36" t="s">
        <v>26</v>
      </c>
      <c r="E152" s="37">
        <v>1000000</v>
      </c>
      <c r="F152" s="188">
        <v>0</v>
      </c>
      <c r="G152" s="259">
        <v>0</v>
      </c>
      <c r="H152" s="260">
        <v>0</v>
      </c>
      <c r="I152" s="184">
        <f t="shared" ref="I152:I162" si="36">E152-G152</f>
        <v>1000000</v>
      </c>
      <c r="J152" s="271">
        <f t="shared" ref="J152:J162" si="37">100%-H152</f>
        <v>1</v>
      </c>
      <c r="K152" s="412">
        <v>1000000</v>
      </c>
    </row>
    <row r="153" spans="1:11" x14ac:dyDescent="0.25">
      <c r="A153" s="213"/>
      <c r="B153" s="187" t="s">
        <v>826</v>
      </c>
      <c r="C153" s="36">
        <v>24</v>
      </c>
      <c r="D153" s="36" t="s">
        <v>26</v>
      </c>
      <c r="E153" s="37">
        <v>6000000</v>
      </c>
      <c r="F153" s="188">
        <v>0</v>
      </c>
      <c r="G153" s="259">
        <v>0</v>
      </c>
      <c r="H153" s="260">
        <v>0</v>
      </c>
      <c r="I153" s="184">
        <f t="shared" si="36"/>
        <v>6000000</v>
      </c>
      <c r="J153" s="271">
        <f t="shared" si="37"/>
        <v>1</v>
      </c>
      <c r="K153" s="412">
        <v>6000000</v>
      </c>
    </row>
    <row r="154" spans="1:11" x14ac:dyDescent="0.25">
      <c r="A154" s="213"/>
      <c r="B154" s="187" t="s">
        <v>827</v>
      </c>
      <c r="C154" s="36">
        <v>1</v>
      </c>
      <c r="D154" s="36" t="s">
        <v>26</v>
      </c>
      <c r="E154" s="37">
        <v>675000</v>
      </c>
      <c r="F154" s="188">
        <v>0</v>
      </c>
      <c r="G154" s="259">
        <v>0</v>
      </c>
      <c r="H154" s="260">
        <v>0</v>
      </c>
      <c r="I154" s="184">
        <f t="shared" si="36"/>
        <v>675000</v>
      </c>
      <c r="J154" s="271">
        <f t="shared" si="37"/>
        <v>1</v>
      </c>
      <c r="K154" s="412">
        <v>675000</v>
      </c>
    </row>
    <row r="155" spans="1:11" x14ac:dyDescent="0.25">
      <c r="A155" s="214"/>
      <c r="B155" s="187" t="s">
        <v>853</v>
      </c>
      <c r="C155" s="36">
        <v>6</v>
      </c>
      <c r="D155" s="36" t="s">
        <v>144</v>
      </c>
      <c r="E155" s="37">
        <v>15000000</v>
      </c>
      <c r="F155" s="188">
        <v>0</v>
      </c>
      <c r="G155" s="259">
        <v>0</v>
      </c>
      <c r="H155" s="260">
        <v>0</v>
      </c>
      <c r="I155" s="184">
        <f t="shared" si="36"/>
        <v>15000000</v>
      </c>
      <c r="J155" s="271">
        <f t="shared" si="37"/>
        <v>1</v>
      </c>
      <c r="K155" s="412">
        <v>15000000</v>
      </c>
    </row>
    <row r="156" spans="1:11" x14ac:dyDescent="0.25">
      <c r="A156" s="215"/>
      <c r="B156" s="187" t="s">
        <v>876</v>
      </c>
      <c r="C156" s="36">
        <v>1</v>
      </c>
      <c r="D156" s="36" t="s">
        <v>144</v>
      </c>
      <c r="E156" s="37">
        <v>3200000</v>
      </c>
      <c r="F156" s="188">
        <v>0</v>
      </c>
      <c r="G156" s="259">
        <v>0</v>
      </c>
      <c r="H156" s="260">
        <v>0</v>
      </c>
      <c r="I156" s="184">
        <f t="shared" si="36"/>
        <v>3200000</v>
      </c>
      <c r="J156" s="271">
        <f t="shared" si="37"/>
        <v>1</v>
      </c>
      <c r="K156" s="412">
        <v>3200000</v>
      </c>
    </row>
    <row r="157" spans="1:11" x14ac:dyDescent="0.25">
      <c r="A157" s="215"/>
      <c r="B157" s="187" t="s">
        <v>833</v>
      </c>
      <c r="C157" s="36">
        <v>10</v>
      </c>
      <c r="D157" s="36" t="s">
        <v>144</v>
      </c>
      <c r="E157" s="37">
        <v>6500000</v>
      </c>
      <c r="F157" s="188">
        <v>0</v>
      </c>
      <c r="G157" s="259">
        <v>0</v>
      </c>
      <c r="H157" s="260">
        <v>0</v>
      </c>
      <c r="I157" s="184">
        <f t="shared" si="36"/>
        <v>6500000</v>
      </c>
      <c r="J157" s="271">
        <f t="shared" si="37"/>
        <v>1</v>
      </c>
      <c r="K157" s="412">
        <v>6500000</v>
      </c>
    </row>
    <row r="158" spans="1:11" x14ac:dyDescent="0.25">
      <c r="A158" s="272"/>
      <c r="B158" s="187" t="s">
        <v>908</v>
      </c>
      <c r="C158" s="36">
        <v>1</v>
      </c>
      <c r="D158" s="36" t="s">
        <v>144</v>
      </c>
      <c r="E158" s="37">
        <v>300000</v>
      </c>
      <c r="F158" s="188">
        <v>0</v>
      </c>
      <c r="G158" s="259">
        <v>0</v>
      </c>
      <c r="H158" s="260">
        <v>0</v>
      </c>
      <c r="I158" s="184">
        <f t="shared" si="36"/>
        <v>300000</v>
      </c>
      <c r="J158" s="271">
        <f t="shared" si="37"/>
        <v>1</v>
      </c>
      <c r="K158" s="412">
        <v>300000</v>
      </c>
    </row>
    <row r="159" spans="1:11" x14ac:dyDescent="0.25">
      <c r="A159" s="272"/>
      <c r="B159" s="187" t="s">
        <v>909</v>
      </c>
      <c r="C159" s="36">
        <v>2</v>
      </c>
      <c r="D159" s="36" t="s">
        <v>144</v>
      </c>
      <c r="E159" s="37">
        <v>1200000</v>
      </c>
      <c r="F159" s="188">
        <v>0</v>
      </c>
      <c r="G159" s="259">
        <v>0</v>
      </c>
      <c r="H159" s="260">
        <v>0</v>
      </c>
      <c r="I159" s="184">
        <f t="shared" si="36"/>
        <v>1200000</v>
      </c>
      <c r="J159" s="271">
        <f t="shared" si="37"/>
        <v>1</v>
      </c>
      <c r="K159" s="412">
        <v>1200000</v>
      </c>
    </row>
    <row r="160" spans="1:11" x14ac:dyDescent="0.25">
      <c r="A160" s="272"/>
      <c r="B160" s="187" t="s">
        <v>910</v>
      </c>
      <c r="C160" s="36">
        <v>40</v>
      </c>
      <c r="D160" s="36" t="s">
        <v>144</v>
      </c>
      <c r="E160" s="37">
        <v>6000000</v>
      </c>
      <c r="F160" s="188">
        <v>0</v>
      </c>
      <c r="G160" s="259">
        <v>0</v>
      </c>
      <c r="H160" s="260">
        <v>0</v>
      </c>
      <c r="I160" s="184">
        <f t="shared" si="36"/>
        <v>6000000</v>
      </c>
      <c r="J160" s="271">
        <f t="shared" si="37"/>
        <v>1</v>
      </c>
      <c r="K160" s="412">
        <v>6000000</v>
      </c>
    </row>
    <row r="161" spans="1:11" x14ac:dyDescent="0.25">
      <c r="A161" s="272"/>
      <c r="B161" s="187" t="s">
        <v>911</v>
      </c>
      <c r="C161" s="36">
        <v>1</v>
      </c>
      <c r="D161" s="36" t="s">
        <v>26</v>
      </c>
      <c r="E161" s="37">
        <v>5100000</v>
      </c>
      <c r="F161" s="188">
        <v>0</v>
      </c>
      <c r="G161" s="259">
        <v>0</v>
      </c>
      <c r="H161" s="260">
        <v>0</v>
      </c>
      <c r="I161" s="184">
        <f t="shared" si="36"/>
        <v>5100000</v>
      </c>
      <c r="J161" s="271">
        <f t="shared" si="37"/>
        <v>1</v>
      </c>
      <c r="K161" s="412">
        <v>5100000</v>
      </c>
    </row>
    <row r="162" spans="1:11" x14ac:dyDescent="0.25">
      <c r="A162" s="190"/>
      <c r="B162" s="187" t="s">
        <v>912</v>
      </c>
      <c r="C162" s="36">
        <v>1</v>
      </c>
      <c r="D162" s="36" t="s">
        <v>144</v>
      </c>
      <c r="E162" s="37">
        <v>25000</v>
      </c>
      <c r="F162" s="188">
        <v>0</v>
      </c>
      <c r="G162" s="259">
        <v>0</v>
      </c>
      <c r="H162" s="260">
        <v>0</v>
      </c>
      <c r="I162" s="184">
        <f t="shared" si="36"/>
        <v>25000</v>
      </c>
      <c r="J162" s="271">
        <f t="shared" si="37"/>
        <v>1</v>
      </c>
      <c r="K162" s="412">
        <v>25000</v>
      </c>
    </row>
    <row r="163" spans="1:11" x14ac:dyDescent="0.25">
      <c r="A163" s="216"/>
      <c r="B163" s="257"/>
      <c r="C163" s="217"/>
      <c r="D163" s="258"/>
      <c r="E163" s="182"/>
      <c r="F163" s="259"/>
      <c r="G163" s="259"/>
      <c r="H163" s="260"/>
      <c r="I163" s="259"/>
      <c r="J163" s="213"/>
    </row>
    <row r="164" spans="1:11" ht="30" x14ac:dyDescent="0.25">
      <c r="A164" s="181">
        <v>2</v>
      </c>
      <c r="B164" s="221" t="s">
        <v>20</v>
      </c>
      <c r="C164" s="181"/>
      <c r="D164" s="181"/>
      <c r="E164" s="184">
        <f>SUM(E165:E182)</f>
        <v>30000000</v>
      </c>
      <c r="F164" s="183"/>
      <c r="G164" s="184">
        <f>SUM(G165:G182)</f>
        <v>0</v>
      </c>
      <c r="H164" s="185">
        <f>G164/E164*100%</f>
        <v>0</v>
      </c>
      <c r="I164" s="184">
        <f>E164-G164</f>
        <v>30000000</v>
      </c>
      <c r="J164" s="271">
        <f>100%-H164</f>
        <v>1</v>
      </c>
      <c r="K164" s="413">
        <f>SUM(K165:K182)</f>
        <v>30000000</v>
      </c>
    </row>
    <row r="165" spans="1:11" ht="16.5" x14ac:dyDescent="0.25">
      <c r="A165" s="222"/>
      <c r="B165" s="273" t="s">
        <v>913</v>
      </c>
      <c r="C165" s="274">
        <v>1</v>
      </c>
      <c r="D165" s="275" t="s">
        <v>396</v>
      </c>
      <c r="E165" s="225">
        <v>450000</v>
      </c>
      <c r="F165" s="188">
        <v>0</v>
      </c>
      <c r="G165" s="259">
        <v>0</v>
      </c>
      <c r="H165" s="185">
        <f t="shared" ref="H165:H182" si="38">G165/E165*100%</f>
        <v>0</v>
      </c>
      <c r="I165" s="184">
        <f t="shared" ref="I165:I182" si="39">E165-G165</f>
        <v>450000</v>
      </c>
      <c r="J165" s="271">
        <f t="shared" ref="J165:J182" si="40">100%-H165</f>
        <v>1</v>
      </c>
      <c r="K165" s="415">
        <v>450000</v>
      </c>
    </row>
    <row r="166" spans="1:11" ht="16.5" x14ac:dyDescent="0.25">
      <c r="A166" s="222"/>
      <c r="B166" s="276" t="s">
        <v>914</v>
      </c>
      <c r="C166" s="277">
        <v>2</v>
      </c>
      <c r="D166" s="278" t="s">
        <v>673</v>
      </c>
      <c r="E166" s="279">
        <v>1000000</v>
      </c>
      <c r="F166" s="188">
        <v>0</v>
      </c>
      <c r="G166" s="259">
        <v>0</v>
      </c>
      <c r="H166" s="185">
        <f t="shared" si="38"/>
        <v>0</v>
      </c>
      <c r="I166" s="184">
        <f t="shared" si="39"/>
        <v>1000000</v>
      </c>
      <c r="J166" s="271">
        <f t="shared" si="40"/>
        <v>1</v>
      </c>
      <c r="K166" s="424">
        <v>1000000</v>
      </c>
    </row>
    <row r="167" spans="1:11" ht="16.5" x14ac:dyDescent="0.25">
      <c r="A167" s="222"/>
      <c r="B167" s="276" t="s">
        <v>882</v>
      </c>
      <c r="C167" s="277">
        <v>1</v>
      </c>
      <c r="D167" s="278" t="s">
        <v>396</v>
      </c>
      <c r="E167" s="279">
        <v>1000000</v>
      </c>
      <c r="F167" s="188">
        <v>0</v>
      </c>
      <c r="G167" s="259">
        <v>0</v>
      </c>
      <c r="H167" s="185">
        <f t="shared" si="38"/>
        <v>0</v>
      </c>
      <c r="I167" s="184">
        <f t="shared" si="39"/>
        <v>1000000</v>
      </c>
      <c r="J167" s="271">
        <f t="shared" si="40"/>
        <v>1</v>
      </c>
      <c r="K167" s="424">
        <v>1000000</v>
      </c>
    </row>
    <row r="168" spans="1:11" ht="16.5" x14ac:dyDescent="0.25">
      <c r="A168" s="229"/>
      <c r="B168" s="276" t="s">
        <v>837</v>
      </c>
      <c r="C168" s="277">
        <v>1</v>
      </c>
      <c r="D168" s="278" t="s">
        <v>396</v>
      </c>
      <c r="E168" s="279">
        <v>2000000</v>
      </c>
      <c r="F168" s="188">
        <v>0</v>
      </c>
      <c r="G168" s="259">
        <v>0</v>
      </c>
      <c r="H168" s="185">
        <f t="shared" si="38"/>
        <v>0</v>
      </c>
      <c r="I168" s="184">
        <f t="shared" si="39"/>
        <v>2000000</v>
      </c>
      <c r="J168" s="271">
        <f t="shared" si="40"/>
        <v>1</v>
      </c>
      <c r="K168" s="424">
        <v>2000000</v>
      </c>
    </row>
    <row r="169" spans="1:11" ht="16.5" x14ac:dyDescent="0.25">
      <c r="A169" s="215"/>
      <c r="B169" s="276" t="s">
        <v>915</v>
      </c>
      <c r="C169" s="277">
        <v>5</v>
      </c>
      <c r="D169" s="278" t="s">
        <v>916</v>
      </c>
      <c r="E169" s="279">
        <v>2100000</v>
      </c>
      <c r="F169" s="188">
        <v>0</v>
      </c>
      <c r="G169" s="259">
        <v>0</v>
      </c>
      <c r="H169" s="185">
        <f t="shared" si="38"/>
        <v>0</v>
      </c>
      <c r="I169" s="184">
        <f t="shared" si="39"/>
        <v>2100000</v>
      </c>
      <c r="J169" s="271">
        <f t="shared" si="40"/>
        <v>1</v>
      </c>
      <c r="K169" s="424">
        <v>2100000</v>
      </c>
    </row>
    <row r="170" spans="1:11" ht="16.5" x14ac:dyDescent="0.25">
      <c r="A170" s="215"/>
      <c r="B170" s="276" t="s">
        <v>844</v>
      </c>
      <c r="C170" s="277">
        <v>10</v>
      </c>
      <c r="D170" s="278" t="s">
        <v>845</v>
      </c>
      <c r="E170" s="279">
        <v>6500000</v>
      </c>
      <c r="F170" s="188">
        <v>0</v>
      </c>
      <c r="G170" s="259">
        <v>0</v>
      </c>
      <c r="H170" s="185">
        <f t="shared" si="38"/>
        <v>0</v>
      </c>
      <c r="I170" s="184">
        <f t="shared" si="39"/>
        <v>6500000</v>
      </c>
      <c r="J170" s="271">
        <f t="shared" si="40"/>
        <v>1</v>
      </c>
      <c r="K170" s="424">
        <v>6500000</v>
      </c>
    </row>
    <row r="171" spans="1:11" ht="16.5" x14ac:dyDescent="0.25">
      <c r="A171" s="215"/>
      <c r="B171" s="276" t="s">
        <v>917</v>
      </c>
      <c r="C171" s="277">
        <v>10</v>
      </c>
      <c r="D171" s="278" t="s">
        <v>501</v>
      </c>
      <c r="E171" s="279">
        <v>650000</v>
      </c>
      <c r="F171" s="188">
        <v>0</v>
      </c>
      <c r="G171" s="259">
        <v>0</v>
      </c>
      <c r="H171" s="185">
        <f t="shared" si="38"/>
        <v>0</v>
      </c>
      <c r="I171" s="184">
        <f t="shared" si="39"/>
        <v>650000</v>
      </c>
      <c r="J171" s="271">
        <f t="shared" si="40"/>
        <v>1</v>
      </c>
      <c r="K171" s="424">
        <v>650000</v>
      </c>
    </row>
    <row r="172" spans="1:11" ht="16.5" x14ac:dyDescent="0.25">
      <c r="A172" s="215"/>
      <c r="B172" s="276" t="s">
        <v>849</v>
      </c>
      <c r="C172" s="277">
        <v>1</v>
      </c>
      <c r="D172" s="278" t="s">
        <v>26</v>
      </c>
      <c r="E172" s="279">
        <v>325000</v>
      </c>
      <c r="F172" s="188">
        <v>0</v>
      </c>
      <c r="G172" s="259">
        <v>0</v>
      </c>
      <c r="H172" s="185">
        <f t="shared" si="38"/>
        <v>0</v>
      </c>
      <c r="I172" s="184">
        <f t="shared" si="39"/>
        <v>325000</v>
      </c>
      <c r="J172" s="271">
        <f t="shared" si="40"/>
        <v>1</v>
      </c>
      <c r="K172" s="424">
        <v>325000</v>
      </c>
    </row>
    <row r="173" spans="1:11" ht="16.5" x14ac:dyDescent="0.25">
      <c r="A173" s="215"/>
      <c r="B173" s="276" t="s">
        <v>918</v>
      </c>
      <c r="C173" s="277">
        <v>10</v>
      </c>
      <c r="D173" s="278" t="s">
        <v>453</v>
      </c>
      <c r="E173" s="279">
        <v>2500000</v>
      </c>
      <c r="F173" s="188">
        <v>0</v>
      </c>
      <c r="G173" s="259">
        <v>0</v>
      </c>
      <c r="H173" s="185">
        <f t="shared" si="38"/>
        <v>0</v>
      </c>
      <c r="I173" s="184">
        <f t="shared" si="39"/>
        <v>2500000</v>
      </c>
      <c r="J173" s="271">
        <f t="shared" si="40"/>
        <v>1</v>
      </c>
      <c r="K173" s="424">
        <v>2500000</v>
      </c>
    </row>
    <row r="174" spans="1:11" ht="16.5" x14ac:dyDescent="0.25">
      <c r="A174" s="215"/>
      <c r="B174" s="276" t="s">
        <v>919</v>
      </c>
      <c r="C174" s="277">
        <v>2</v>
      </c>
      <c r="D174" s="278" t="s">
        <v>144</v>
      </c>
      <c r="E174" s="279">
        <v>2000000</v>
      </c>
      <c r="F174" s="188">
        <v>0</v>
      </c>
      <c r="G174" s="259">
        <v>0</v>
      </c>
      <c r="H174" s="185">
        <f t="shared" si="38"/>
        <v>0</v>
      </c>
      <c r="I174" s="184">
        <f t="shared" si="39"/>
        <v>2000000</v>
      </c>
      <c r="J174" s="271">
        <f t="shared" si="40"/>
        <v>1</v>
      </c>
      <c r="K174" s="424">
        <v>2000000</v>
      </c>
    </row>
    <row r="175" spans="1:11" ht="16.5" x14ac:dyDescent="0.25">
      <c r="A175" s="215"/>
      <c r="B175" s="276" t="s">
        <v>920</v>
      </c>
      <c r="C175" s="277">
        <v>2</v>
      </c>
      <c r="D175" s="278" t="s">
        <v>144</v>
      </c>
      <c r="E175" s="279">
        <v>2000000</v>
      </c>
      <c r="F175" s="188">
        <v>0</v>
      </c>
      <c r="G175" s="259">
        <v>0</v>
      </c>
      <c r="H175" s="185">
        <f t="shared" si="38"/>
        <v>0</v>
      </c>
      <c r="I175" s="184">
        <f t="shared" si="39"/>
        <v>2000000</v>
      </c>
      <c r="J175" s="271">
        <f t="shared" si="40"/>
        <v>1</v>
      </c>
      <c r="K175" s="424">
        <v>2000000</v>
      </c>
    </row>
    <row r="176" spans="1:11" ht="16.5" x14ac:dyDescent="0.25">
      <c r="A176" s="215"/>
      <c r="B176" s="276" t="s">
        <v>921</v>
      </c>
      <c r="C176" s="277">
        <v>1</v>
      </c>
      <c r="D176" s="278" t="s">
        <v>144</v>
      </c>
      <c r="E176" s="279">
        <v>1000000</v>
      </c>
      <c r="F176" s="188">
        <v>0</v>
      </c>
      <c r="G176" s="259">
        <v>0</v>
      </c>
      <c r="H176" s="185">
        <f t="shared" si="38"/>
        <v>0</v>
      </c>
      <c r="I176" s="184">
        <f t="shared" si="39"/>
        <v>1000000</v>
      </c>
      <c r="J176" s="271">
        <f t="shared" si="40"/>
        <v>1</v>
      </c>
      <c r="K176" s="424">
        <v>1000000</v>
      </c>
    </row>
    <row r="177" spans="1:11" ht="16.5" x14ac:dyDescent="0.25">
      <c r="A177" s="215"/>
      <c r="B177" s="276" t="s">
        <v>922</v>
      </c>
      <c r="C177" s="277">
        <v>1</v>
      </c>
      <c r="D177" s="278" t="s">
        <v>845</v>
      </c>
      <c r="E177" s="279">
        <v>975000</v>
      </c>
      <c r="F177" s="188">
        <v>0</v>
      </c>
      <c r="G177" s="259">
        <v>0</v>
      </c>
      <c r="H177" s="185">
        <f t="shared" si="38"/>
        <v>0</v>
      </c>
      <c r="I177" s="184">
        <f t="shared" si="39"/>
        <v>975000</v>
      </c>
      <c r="J177" s="271">
        <f t="shared" si="40"/>
        <v>1</v>
      </c>
      <c r="K177" s="424">
        <v>975000</v>
      </c>
    </row>
    <row r="178" spans="1:11" ht="16.5" x14ac:dyDescent="0.25">
      <c r="A178" s="215"/>
      <c r="B178" s="276" t="s">
        <v>923</v>
      </c>
      <c r="C178" s="277">
        <v>1</v>
      </c>
      <c r="D178" s="278" t="s">
        <v>845</v>
      </c>
      <c r="E178" s="279">
        <v>300000</v>
      </c>
      <c r="F178" s="188">
        <v>0</v>
      </c>
      <c r="G178" s="259">
        <v>0</v>
      </c>
      <c r="H178" s="185">
        <f t="shared" si="38"/>
        <v>0</v>
      </c>
      <c r="I178" s="184">
        <f t="shared" si="39"/>
        <v>300000</v>
      </c>
      <c r="J178" s="271">
        <f t="shared" si="40"/>
        <v>1</v>
      </c>
      <c r="K178" s="424">
        <v>300000</v>
      </c>
    </row>
    <row r="179" spans="1:11" ht="16.5" x14ac:dyDescent="0.25">
      <c r="A179" s="215"/>
      <c r="B179" s="276" t="s">
        <v>924</v>
      </c>
      <c r="C179" s="277">
        <v>1</v>
      </c>
      <c r="D179" s="278" t="s">
        <v>144</v>
      </c>
      <c r="E179" s="279">
        <v>600000</v>
      </c>
      <c r="F179" s="188">
        <v>0</v>
      </c>
      <c r="G179" s="259">
        <v>0</v>
      </c>
      <c r="H179" s="185">
        <f t="shared" si="38"/>
        <v>0</v>
      </c>
      <c r="I179" s="184">
        <f t="shared" si="39"/>
        <v>600000</v>
      </c>
      <c r="J179" s="271">
        <f t="shared" si="40"/>
        <v>1</v>
      </c>
      <c r="K179" s="424">
        <v>600000</v>
      </c>
    </row>
    <row r="180" spans="1:11" ht="16.5" x14ac:dyDescent="0.25">
      <c r="A180" s="215"/>
      <c r="B180" s="276" t="s">
        <v>925</v>
      </c>
      <c r="C180" s="277">
        <v>1</v>
      </c>
      <c r="D180" s="278" t="s">
        <v>845</v>
      </c>
      <c r="E180" s="279">
        <v>500000</v>
      </c>
      <c r="F180" s="188">
        <v>0</v>
      </c>
      <c r="G180" s="259">
        <v>0</v>
      </c>
      <c r="H180" s="185">
        <f t="shared" si="38"/>
        <v>0</v>
      </c>
      <c r="I180" s="184">
        <f t="shared" si="39"/>
        <v>500000</v>
      </c>
      <c r="J180" s="271">
        <f t="shared" si="40"/>
        <v>1</v>
      </c>
      <c r="K180" s="424">
        <v>500000</v>
      </c>
    </row>
    <row r="181" spans="1:11" ht="16.5" x14ac:dyDescent="0.25">
      <c r="A181" s="215"/>
      <c r="B181" s="276" t="s">
        <v>926</v>
      </c>
      <c r="C181" s="277">
        <v>1</v>
      </c>
      <c r="D181" s="278" t="s">
        <v>845</v>
      </c>
      <c r="E181" s="279">
        <v>100000</v>
      </c>
      <c r="F181" s="188">
        <v>0</v>
      </c>
      <c r="G181" s="259">
        <v>0</v>
      </c>
      <c r="H181" s="185">
        <f t="shared" si="38"/>
        <v>0</v>
      </c>
      <c r="I181" s="184">
        <f t="shared" si="39"/>
        <v>100000</v>
      </c>
      <c r="J181" s="271">
        <f t="shared" si="40"/>
        <v>1</v>
      </c>
      <c r="K181" s="424">
        <v>100000</v>
      </c>
    </row>
    <row r="182" spans="1:11" ht="16.5" x14ac:dyDescent="0.25">
      <c r="A182" s="215"/>
      <c r="B182" s="280" t="s">
        <v>927</v>
      </c>
      <c r="C182" s="281">
        <v>48</v>
      </c>
      <c r="D182" s="255" t="s">
        <v>144</v>
      </c>
      <c r="E182" s="256">
        <v>6000000</v>
      </c>
      <c r="F182" s="188">
        <v>0</v>
      </c>
      <c r="G182" s="259">
        <v>0</v>
      </c>
      <c r="H182" s="185">
        <f t="shared" si="38"/>
        <v>0</v>
      </c>
      <c r="I182" s="184">
        <f t="shared" si="39"/>
        <v>6000000</v>
      </c>
      <c r="J182" s="271">
        <f t="shared" si="40"/>
        <v>1</v>
      </c>
      <c r="K182" s="421">
        <v>6000000</v>
      </c>
    </row>
    <row r="183" spans="1:11" x14ac:dyDescent="0.25">
      <c r="A183" s="206"/>
      <c r="B183" s="207"/>
      <c r="C183" s="206"/>
      <c r="D183" s="206"/>
      <c r="E183" s="208"/>
      <c r="F183" s="209"/>
      <c r="G183" s="208"/>
      <c r="H183" s="210"/>
      <c r="I183" s="208"/>
      <c r="J183" s="210"/>
    </row>
    <row r="184" spans="1:11" x14ac:dyDescent="0.25">
      <c r="A184" s="17" t="s">
        <v>928</v>
      </c>
      <c r="B184" s="211"/>
      <c r="C184" s="176"/>
      <c r="D184" s="176"/>
      <c r="E184" s="177"/>
      <c r="F184" s="178"/>
      <c r="G184" s="177"/>
      <c r="H184" s="179"/>
      <c r="I184" s="177"/>
      <c r="J184" s="179"/>
    </row>
    <row r="185" spans="1:11" ht="30" x14ac:dyDescent="0.25">
      <c r="A185" s="181">
        <v>1</v>
      </c>
      <c r="B185" s="212" t="s">
        <v>19</v>
      </c>
      <c r="C185" s="181"/>
      <c r="D185" s="181"/>
      <c r="E185" s="184">
        <f>SUM(E186:E192)</f>
        <v>45000000</v>
      </c>
      <c r="F185" s="183"/>
      <c r="G185" s="184">
        <f>SUM(G186:G192)</f>
        <v>0</v>
      </c>
      <c r="H185" s="185">
        <f>G185/E185*100%</f>
        <v>0</v>
      </c>
      <c r="I185" s="184">
        <f>E185-G185</f>
        <v>45000000</v>
      </c>
      <c r="J185" s="271">
        <f>100%-H185</f>
        <v>1</v>
      </c>
      <c r="K185" s="413">
        <f>SUM(K186:K192)</f>
        <v>45000000</v>
      </c>
    </row>
    <row r="186" spans="1:11" x14ac:dyDescent="0.25">
      <c r="A186" s="213"/>
      <c r="B186" s="187" t="s">
        <v>850</v>
      </c>
      <c r="C186" s="36">
        <v>1</v>
      </c>
      <c r="D186" s="36" t="s">
        <v>26</v>
      </c>
      <c r="E186" s="259">
        <v>1000000</v>
      </c>
      <c r="F186" s="188">
        <v>0</v>
      </c>
      <c r="G186" s="259">
        <v>0</v>
      </c>
      <c r="H186" s="185">
        <f t="shared" ref="H186:H192" si="41">G186/E186*100%</f>
        <v>0</v>
      </c>
      <c r="I186" s="184">
        <f t="shared" ref="I186:I192" si="42">E186-G186</f>
        <v>1000000</v>
      </c>
      <c r="J186" s="271">
        <f t="shared" ref="J186:J192" si="43">100%-H186</f>
        <v>1</v>
      </c>
      <c r="K186" s="425">
        <v>1000000</v>
      </c>
    </row>
    <row r="187" spans="1:11" x14ac:dyDescent="0.25">
      <c r="A187" s="213"/>
      <c r="B187" s="187" t="s">
        <v>826</v>
      </c>
      <c r="C187" s="36">
        <v>24</v>
      </c>
      <c r="D187" s="36" t="s">
        <v>26</v>
      </c>
      <c r="E187" s="259">
        <v>6000000</v>
      </c>
      <c r="F187" s="188">
        <v>0</v>
      </c>
      <c r="G187" s="259">
        <v>0</v>
      </c>
      <c r="H187" s="185">
        <f t="shared" si="41"/>
        <v>0</v>
      </c>
      <c r="I187" s="184">
        <f t="shared" si="42"/>
        <v>6000000</v>
      </c>
      <c r="J187" s="271">
        <f t="shared" si="43"/>
        <v>1</v>
      </c>
      <c r="K187" s="425">
        <v>6000000</v>
      </c>
    </row>
    <row r="188" spans="1:11" x14ac:dyDescent="0.25">
      <c r="A188" s="213"/>
      <c r="B188" s="187" t="s">
        <v>827</v>
      </c>
      <c r="C188" s="36">
        <v>1</v>
      </c>
      <c r="D188" s="36" t="s">
        <v>26</v>
      </c>
      <c r="E188" s="259">
        <v>675000</v>
      </c>
      <c r="F188" s="188">
        <v>0</v>
      </c>
      <c r="G188" s="259">
        <v>0</v>
      </c>
      <c r="H188" s="185">
        <f t="shared" si="41"/>
        <v>0</v>
      </c>
      <c r="I188" s="184">
        <f t="shared" si="42"/>
        <v>675000</v>
      </c>
      <c r="J188" s="271">
        <f t="shared" si="43"/>
        <v>1</v>
      </c>
      <c r="K188" s="425">
        <v>675000</v>
      </c>
    </row>
    <row r="189" spans="1:11" x14ac:dyDescent="0.25">
      <c r="A189" s="214"/>
      <c r="B189" s="187" t="s">
        <v>929</v>
      </c>
      <c r="C189" s="36">
        <v>12</v>
      </c>
      <c r="D189" s="36" t="s">
        <v>144</v>
      </c>
      <c r="E189" s="259">
        <v>19325000</v>
      </c>
      <c r="F189" s="188">
        <v>0</v>
      </c>
      <c r="G189" s="259">
        <v>0</v>
      </c>
      <c r="H189" s="185">
        <f t="shared" si="41"/>
        <v>0</v>
      </c>
      <c r="I189" s="184">
        <f t="shared" si="42"/>
        <v>19325000</v>
      </c>
      <c r="J189" s="271">
        <f t="shared" si="43"/>
        <v>1</v>
      </c>
      <c r="K189" s="425">
        <v>19325000</v>
      </c>
    </row>
    <row r="190" spans="1:11" x14ac:dyDescent="0.25">
      <c r="A190" s="215"/>
      <c r="B190" s="187" t="s">
        <v>930</v>
      </c>
      <c r="C190" s="36">
        <v>1</v>
      </c>
      <c r="D190" s="36" t="s">
        <v>26</v>
      </c>
      <c r="E190" s="259">
        <v>3000000</v>
      </c>
      <c r="F190" s="188">
        <v>0</v>
      </c>
      <c r="G190" s="259">
        <v>0</v>
      </c>
      <c r="H190" s="185">
        <f t="shared" si="41"/>
        <v>0</v>
      </c>
      <c r="I190" s="184">
        <f t="shared" si="42"/>
        <v>3000000</v>
      </c>
      <c r="J190" s="271">
        <f t="shared" si="43"/>
        <v>1</v>
      </c>
      <c r="K190" s="425">
        <v>3000000</v>
      </c>
    </row>
    <row r="191" spans="1:11" x14ac:dyDescent="0.25">
      <c r="A191" s="215"/>
      <c r="B191" s="187" t="s">
        <v>931</v>
      </c>
      <c r="C191" s="36">
        <v>1</v>
      </c>
      <c r="D191" s="36" t="s">
        <v>144</v>
      </c>
      <c r="E191" s="259">
        <v>12000000</v>
      </c>
      <c r="F191" s="188">
        <v>0</v>
      </c>
      <c r="G191" s="259">
        <v>0</v>
      </c>
      <c r="H191" s="185">
        <f t="shared" si="41"/>
        <v>0</v>
      </c>
      <c r="I191" s="184">
        <f t="shared" si="42"/>
        <v>12000000</v>
      </c>
      <c r="J191" s="271">
        <f t="shared" si="43"/>
        <v>1</v>
      </c>
      <c r="K191" s="425">
        <v>12000000</v>
      </c>
    </row>
    <row r="192" spans="1:11" x14ac:dyDescent="0.25">
      <c r="A192" s="272"/>
      <c r="B192" s="187" t="s">
        <v>932</v>
      </c>
      <c r="C192" s="36">
        <v>1</v>
      </c>
      <c r="D192" s="36" t="s">
        <v>26</v>
      </c>
      <c r="E192" s="259">
        <v>3000000</v>
      </c>
      <c r="F192" s="188">
        <v>0</v>
      </c>
      <c r="G192" s="259">
        <v>0</v>
      </c>
      <c r="H192" s="185">
        <f t="shared" si="41"/>
        <v>0</v>
      </c>
      <c r="I192" s="184">
        <f t="shared" si="42"/>
        <v>3000000</v>
      </c>
      <c r="J192" s="271">
        <f t="shared" si="43"/>
        <v>1</v>
      </c>
      <c r="K192" s="425">
        <v>3000000</v>
      </c>
    </row>
    <row r="193" spans="1:11" x14ac:dyDescent="0.25">
      <c r="A193" s="216"/>
      <c r="B193" s="257"/>
      <c r="C193" s="217"/>
      <c r="D193" s="258"/>
      <c r="E193" s="182"/>
      <c r="F193" s="259"/>
      <c r="G193" s="259"/>
      <c r="H193" s="260"/>
      <c r="I193" s="259"/>
      <c r="J193" s="213"/>
    </row>
    <row r="194" spans="1:11" ht="30" x14ac:dyDescent="0.25">
      <c r="A194" s="181">
        <v>2</v>
      </c>
      <c r="B194" s="221" t="s">
        <v>20</v>
      </c>
      <c r="C194" s="181"/>
      <c r="D194" s="181"/>
      <c r="E194" s="184">
        <f>SUM(E195:E212)</f>
        <v>30000000</v>
      </c>
      <c r="F194" s="183"/>
      <c r="G194" s="184">
        <f>SUM(G195:G212)</f>
        <v>0</v>
      </c>
      <c r="H194" s="185">
        <f>G194/E194*100%</f>
        <v>0</v>
      </c>
      <c r="I194" s="184">
        <f>E194-G194</f>
        <v>30000000</v>
      </c>
      <c r="J194" s="271">
        <f>100%-H194</f>
        <v>1</v>
      </c>
      <c r="K194" s="413">
        <f>SUM(K195:K212)</f>
        <v>30000000</v>
      </c>
    </row>
    <row r="195" spans="1:11" ht="16.5" x14ac:dyDescent="0.25">
      <c r="A195" s="222"/>
      <c r="B195" s="282" t="s">
        <v>913</v>
      </c>
      <c r="C195" s="283">
        <v>1</v>
      </c>
      <c r="D195" s="250" t="s">
        <v>396</v>
      </c>
      <c r="E195" s="225">
        <v>450000</v>
      </c>
      <c r="F195" s="188">
        <v>0</v>
      </c>
      <c r="G195" s="259">
        <v>0</v>
      </c>
      <c r="H195" s="185">
        <f t="shared" ref="H195:H212" si="44">G195/E195*100%</f>
        <v>0</v>
      </c>
      <c r="I195" s="184">
        <f t="shared" ref="I195:I212" si="45">E195-G195</f>
        <v>450000</v>
      </c>
      <c r="J195" s="271">
        <f t="shared" ref="J195:J205" si="46">100%-H195</f>
        <v>1</v>
      </c>
      <c r="K195" s="415">
        <v>450000</v>
      </c>
    </row>
    <row r="196" spans="1:11" ht="16.5" x14ac:dyDescent="0.25">
      <c r="A196" s="222"/>
      <c r="B196" s="266" t="s">
        <v>837</v>
      </c>
      <c r="C196" s="267">
        <v>1</v>
      </c>
      <c r="D196" s="250" t="s">
        <v>396</v>
      </c>
      <c r="E196" s="228">
        <v>2000000</v>
      </c>
      <c r="F196" s="188">
        <v>0</v>
      </c>
      <c r="G196" s="259">
        <v>0</v>
      </c>
      <c r="H196" s="185">
        <f t="shared" si="44"/>
        <v>0</v>
      </c>
      <c r="I196" s="184">
        <f t="shared" si="45"/>
        <v>2000000</v>
      </c>
      <c r="J196" s="271">
        <f t="shared" si="46"/>
        <v>1</v>
      </c>
      <c r="K196" s="416">
        <v>2000000</v>
      </c>
    </row>
    <row r="197" spans="1:11" ht="16.5" x14ac:dyDescent="0.25">
      <c r="A197" s="222"/>
      <c r="B197" s="266" t="s">
        <v>933</v>
      </c>
      <c r="C197" s="267">
        <v>2</v>
      </c>
      <c r="D197" s="250" t="s">
        <v>501</v>
      </c>
      <c r="E197" s="228">
        <v>1000000</v>
      </c>
      <c r="F197" s="188">
        <v>0</v>
      </c>
      <c r="G197" s="259">
        <v>0</v>
      </c>
      <c r="H197" s="185">
        <f t="shared" si="44"/>
        <v>0</v>
      </c>
      <c r="I197" s="184">
        <f t="shared" si="45"/>
        <v>1000000</v>
      </c>
      <c r="J197" s="271">
        <f t="shared" si="46"/>
        <v>1</v>
      </c>
      <c r="K197" s="416">
        <v>1000000</v>
      </c>
    </row>
    <row r="198" spans="1:11" ht="16.5" x14ac:dyDescent="0.25">
      <c r="A198" s="229"/>
      <c r="B198" s="266" t="s">
        <v>934</v>
      </c>
      <c r="C198" s="267">
        <v>3</v>
      </c>
      <c r="D198" s="250" t="s">
        <v>883</v>
      </c>
      <c r="E198" s="228">
        <v>1260000</v>
      </c>
      <c r="F198" s="188">
        <v>0</v>
      </c>
      <c r="G198" s="259">
        <v>0</v>
      </c>
      <c r="H198" s="185">
        <f t="shared" si="44"/>
        <v>0</v>
      </c>
      <c r="I198" s="184">
        <f t="shared" si="45"/>
        <v>1260000</v>
      </c>
      <c r="J198" s="271">
        <f t="shared" si="46"/>
        <v>1</v>
      </c>
      <c r="K198" s="416">
        <v>1260000</v>
      </c>
    </row>
    <row r="199" spans="1:11" ht="16.5" x14ac:dyDescent="0.25">
      <c r="A199" s="215"/>
      <c r="B199" s="266" t="s">
        <v>919</v>
      </c>
      <c r="C199" s="267">
        <v>2</v>
      </c>
      <c r="D199" s="250" t="s">
        <v>144</v>
      </c>
      <c r="E199" s="228">
        <v>2000000</v>
      </c>
      <c r="F199" s="188">
        <v>0</v>
      </c>
      <c r="G199" s="259">
        <v>0</v>
      </c>
      <c r="H199" s="185">
        <f t="shared" si="44"/>
        <v>0</v>
      </c>
      <c r="I199" s="184">
        <f t="shared" si="45"/>
        <v>2000000</v>
      </c>
      <c r="J199" s="271">
        <f t="shared" si="46"/>
        <v>1</v>
      </c>
      <c r="K199" s="416">
        <v>2000000</v>
      </c>
    </row>
    <row r="200" spans="1:11" ht="16.5" x14ac:dyDescent="0.25">
      <c r="A200" s="215"/>
      <c r="B200" s="266" t="s">
        <v>935</v>
      </c>
      <c r="C200" s="267">
        <v>1</v>
      </c>
      <c r="D200" s="250" t="s">
        <v>845</v>
      </c>
      <c r="E200" s="228">
        <v>1000000</v>
      </c>
      <c r="F200" s="188">
        <v>0</v>
      </c>
      <c r="G200" s="259">
        <v>0</v>
      </c>
      <c r="H200" s="185">
        <f t="shared" si="44"/>
        <v>0</v>
      </c>
      <c r="I200" s="184">
        <f t="shared" si="45"/>
        <v>1000000</v>
      </c>
      <c r="J200" s="271">
        <f t="shared" si="46"/>
        <v>1</v>
      </c>
      <c r="K200" s="416">
        <v>1000000</v>
      </c>
    </row>
    <row r="201" spans="1:11" ht="16.5" x14ac:dyDescent="0.25">
      <c r="A201" s="215"/>
      <c r="B201" s="266" t="s">
        <v>936</v>
      </c>
      <c r="C201" s="267">
        <v>1</v>
      </c>
      <c r="D201" s="250" t="s">
        <v>26</v>
      </c>
      <c r="E201" s="228">
        <v>5000000</v>
      </c>
      <c r="F201" s="188">
        <v>0</v>
      </c>
      <c r="G201" s="259">
        <v>0</v>
      </c>
      <c r="H201" s="185">
        <f t="shared" si="44"/>
        <v>0</v>
      </c>
      <c r="I201" s="184">
        <f t="shared" si="45"/>
        <v>5000000</v>
      </c>
      <c r="J201" s="271">
        <f t="shared" si="46"/>
        <v>1</v>
      </c>
      <c r="K201" s="416">
        <v>5000000</v>
      </c>
    </row>
    <row r="202" spans="1:11" ht="16.5" x14ac:dyDescent="0.25">
      <c r="A202" s="215"/>
      <c r="B202" s="266" t="s">
        <v>924</v>
      </c>
      <c r="C202" s="267">
        <v>1</v>
      </c>
      <c r="D202" s="250" t="s">
        <v>937</v>
      </c>
      <c r="E202" s="228">
        <v>600000</v>
      </c>
      <c r="F202" s="188">
        <v>0</v>
      </c>
      <c r="G202" s="259">
        <v>0</v>
      </c>
      <c r="H202" s="185">
        <f t="shared" si="44"/>
        <v>0</v>
      </c>
      <c r="I202" s="184">
        <f t="shared" si="45"/>
        <v>600000</v>
      </c>
      <c r="J202" s="271">
        <f t="shared" si="46"/>
        <v>1</v>
      </c>
      <c r="K202" s="416">
        <v>600000</v>
      </c>
    </row>
    <row r="203" spans="1:11" ht="16.5" x14ac:dyDescent="0.25">
      <c r="A203" s="215"/>
      <c r="B203" s="266" t="s">
        <v>938</v>
      </c>
      <c r="C203" s="267">
        <v>1</v>
      </c>
      <c r="D203" s="250" t="s">
        <v>886</v>
      </c>
      <c r="E203" s="228">
        <v>300000</v>
      </c>
      <c r="F203" s="188">
        <v>0</v>
      </c>
      <c r="G203" s="259">
        <v>0</v>
      </c>
      <c r="H203" s="185">
        <f t="shared" si="44"/>
        <v>0</v>
      </c>
      <c r="I203" s="184">
        <f t="shared" si="45"/>
        <v>300000</v>
      </c>
      <c r="J203" s="271">
        <f t="shared" si="46"/>
        <v>1</v>
      </c>
      <c r="K203" s="416">
        <v>300000</v>
      </c>
    </row>
    <row r="204" spans="1:11" ht="16.5" x14ac:dyDescent="0.25">
      <c r="A204" s="215"/>
      <c r="B204" s="266" t="s">
        <v>925</v>
      </c>
      <c r="C204" s="267">
        <v>1</v>
      </c>
      <c r="D204" s="250" t="s">
        <v>886</v>
      </c>
      <c r="E204" s="228">
        <v>600000</v>
      </c>
      <c r="F204" s="188">
        <v>0</v>
      </c>
      <c r="G204" s="259">
        <v>0</v>
      </c>
      <c r="H204" s="185">
        <f t="shared" si="44"/>
        <v>0</v>
      </c>
      <c r="I204" s="184">
        <f t="shared" si="45"/>
        <v>600000</v>
      </c>
      <c r="J204" s="271">
        <f t="shared" si="46"/>
        <v>1</v>
      </c>
      <c r="K204" s="416">
        <v>600000</v>
      </c>
    </row>
    <row r="205" spans="1:11" ht="16.5" x14ac:dyDescent="0.25">
      <c r="B205" s="266" t="s">
        <v>939</v>
      </c>
      <c r="C205" s="267">
        <v>2</v>
      </c>
      <c r="D205" s="250" t="s">
        <v>845</v>
      </c>
      <c r="E205" s="228">
        <v>1200000</v>
      </c>
      <c r="F205" s="188">
        <v>0</v>
      </c>
      <c r="G205" s="259">
        <v>0</v>
      </c>
      <c r="H205" s="185">
        <f t="shared" si="44"/>
        <v>0</v>
      </c>
      <c r="I205" s="184">
        <f t="shared" si="45"/>
        <v>1200000</v>
      </c>
      <c r="J205" s="271">
        <f t="shared" si="46"/>
        <v>1</v>
      </c>
      <c r="K205" s="416">
        <v>1200000</v>
      </c>
    </row>
    <row r="206" spans="1:11" ht="16.5" x14ac:dyDescent="0.25">
      <c r="A206" s="216"/>
      <c r="B206" s="266" t="s">
        <v>940</v>
      </c>
      <c r="C206" s="267">
        <v>4</v>
      </c>
      <c r="D206" s="250" t="s">
        <v>845</v>
      </c>
      <c r="E206" s="228">
        <v>4500000</v>
      </c>
      <c r="F206" s="270" t="s">
        <v>848</v>
      </c>
      <c r="G206" s="259">
        <v>0</v>
      </c>
      <c r="H206" s="260">
        <f t="shared" si="44"/>
        <v>0</v>
      </c>
      <c r="I206" s="259">
        <f t="shared" si="45"/>
        <v>4500000</v>
      </c>
      <c r="J206" s="260">
        <v>1</v>
      </c>
      <c r="K206" s="416">
        <v>4500000</v>
      </c>
    </row>
    <row r="207" spans="1:11" ht="16.5" x14ac:dyDescent="0.25">
      <c r="A207" s="216"/>
      <c r="B207" s="266" t="s">
        <v>902</v>
      </c>
      <c r="C207" s="267">
        <v>50</v>
      </c>
      <c r="D207" s="250" t="s">
        <v>144</v>
      </c>
      <c r="E207" s="228">
        <v>3750000</v>
      </c>
      <c r="F207" s="270" t="s">
        <v>848</v>
      </c>
      <c r="G207" s="259">
        <v>0</v>
      </c>
      <c r="H207" s="260">
        <f t="shared" si="44"/>
        <v>0</v>
      </c>
      <c r="I207" s="259">
        <f t="shared" si="45"/>
        <v>3750000</v>
      </c>
      <c r="J207" s="260">
        <v>1</v>
      </c>
      <c r="K207" s="416">
        <v>3750000</v>
      </c>
    </row>
    <row r="208" spans="1:11" ht="16.5" x14ac:dyDescent="0.25">
      <c r="A208" s="216"/>
      <c r="B208" s="266" t="s">
        <v>941</v>
      </c>
      <c r="C208" s="267">
        <v>5</v>
      </c>
      <c r="D208" s="250" t="s">
        <v>501</v>
      </c>
      <c r="E208" s="228">
        <v>2500000</v>
      </c>
      <c r="F208" s="270" t="s">
        <v>848</v>
      </c>
      <c r="G208" s="259">
        <v>0</v>
      </c>
      <c r="H208" s="260">
        <f t="shared" si="44"/>
        <v>0</v>
      </c>
      <c r="I208" s="259">
        <f t="shared" si="45"/>
        <v>2500000</v>
      </c>
      <c r="J208" s="260">
        <v>1</v>
      </c>
      <c r="K208" s="416">
        <v>2500000</v>
      </c>
    </row>
    <row r="209" spans="1:11" ht="16.5" x14ac:dyDescent="0.25">
      <c r="A209" s="216"/>
      <c r="B209" s="266" t="s">
        <v>922</v>
      </c>
      <c r="C209" s="267">
        <v>1</v>
      </c>
      <c r="D209" s="250" t="s">
        <v>937</v>
      </c>
      <c r="E209" s="228">
        <v>700000</v>
      </c>
      <c r="F209" s="270" t="s">
        <v>848</v>
      </c>
      <c r="G209" s="259">
        <v>0</v>
      </c>
      <c r="H209" s="260">
        <f t="shared" si="44"/>
        <v>0</v>
      </c>
      <c r="I209" s="259">
        <f t="shared" si="45"/>
        <v>700000</v>
      </c>
      <c r="J209" s="260">
        <v>1</v>
      </c>
      <c r="K209" s="416">
        <v>700000</v>
      </c>
    </row>
    <row r="210" spans="1:11" ht="16.5" x14ac:dyDescent="0.25">
      <c r="A210" s="216"/>
      <c r="B210" s="266" t="s">
        <v>942</v>
      </c>
      <c r="C210" s="267">
        <v>1</v>
      </c>
      <c r="D210" s="250" t="s">
        <v>396</v>
      </c>
      <c r="E210" s="228">
        <v>1500000</v>
      </c>
      <c r="F210" s="270" t="s">
        <v>848</v>
      </c>
      <c r="G210" s="259">
        <v>0</v>
      </c>
      <c r="H210" s="260">
        <f t="shared" si="44"/>
        <v>0</v>
      </c>
      <c r="I210" s="259">
        <f t="shared" si="45"/>
        <v>1500000</v>
      </c>
      <c r="J210" s="260">
        <v>1</v>
      </c>
      <c r="K210" s="416">
        <v>1500000</v>
      </c>
    </row>
    <row r="211" spans="1:11" ht="16.5" x14ac:dyDescent="0.25">
      <c r="A211" s="216"/>
      <c r="B211" s="266" t="s">
        <v>943</v>
      </c>
      <c r="C211" s="267">
        <v>1</v>
      </c>
      <c r="D211" s="278" t="s">
        <v>396</v>
      </c>
      <c r="E211" s="284">
        <v>325000</v>
      </c>
      <c r="F211" s="270" t="s">
        <v>848</v>
      </c>
      <c r="G211" s="259">
        <v>0</v>
      </c>
      <c r="H211" s="260">
        <f t="shared" si="44"/>
        <v>0</v>
      </c>
      <c r="I211" s="259">
        <f t="shared" si="45"/>
        <v>325000</v>
      </c>
      <c r="J211" s="260">
        <v>1</v>
      </c>
      <c r="K211" s="426">
        <v>325000</v>
      </c>
    </row>
    <row r="212" spans="1:11" ht="16.5" x14ac:dyDescent="0.25">
      <c r="A212" s="216"/>
      <c r="B212" s="268" t="s">
        <v>944</v>
      </c>
      <c r="C212" s="269">
        <v>5</v>
      </c>
      <c r="D212" s="285" t="s">
        <v>673</v>
      </c>
      <c r="E212" s="286">
        <v>1315000</v>
      </c>
      <c r="F212" s="270" t="s">
        <v>848</v>
      </c>
      <c r="G212" s="259">
        <v>0</v>
      </c>
      <c r="H212" s="260">
        <f t="shared" si="44"/>
        <v>0</v>
      </c>
      <c r="I212" s="259">
        <f t="shared" si="45"/>
        <v>1315000</v>
      </c>
      <c r="J212" s="260">
        <v>1</v>
      </c>
      <c r="K212" s="427">
        <v>1315000</v>
      </c>
    </row>
    <row r="213" spans="1:11" x14ac:dyDescent="0.25">
      <c r="A213" s="206"/>
      <c r="B213" s="207"/>
      <c r="C213" s="206"/>
      <c r="D213" s="206"/>
      <c r="E213" s="208"/>
      <c r="F213" s="209"/>
      <c r="G213" s="208"/>
      <c r="H213" s="210"/>
      <c r="I213" s="208"/>
      <c r="J213" s="210"/>
    </row>
    <row r="214" spans="1:11" x14ac:dyDescent="0.25">
      <c r="A214" s="17" t="s">
        <v>945</v>
      </c>
      <c r="B214" s="211"/>
      <c r="C214" s="176"/>
      <c r="D214" s="176"/>
      <c r="E214" s="177"/>
      <c r="F214" s="178"/>
      <c r="G214" s="177"/>
      <c r="H214" s="179"/>
      <c r="I214" s="177"/>
      <c r="J214" s="179"/>
    </row>
    <row r="215" spans="1:11" ht="30" x14ac:dyDescent="0.25">
      <c r="A215" s="181">
        <v>1</v>
      </c>
      <c r="B215" s="212" t="s">
        <v>19</v>
      </c>
      <c r="C215" s="181"/>
      <c r="D215" s="181"/>
      <c r="E215" s="184">
        <f>SUM(E216:E223)</f>
        <v>45000000</v>
      </c>
      <c r="F215" s="183">
        <v>0</v>
      </c>
      <c r="G215" s="184">
        <f>SUM(G216:G223)</f>
        <v>0</v>
      </c>
      <c r="H215" s="185">
        <f>G215/E215*100%</f>
        <v>0</v>
      </c>
      <c r="I215" s="186">
        <f>E215-G215</f>
        <v>45000000</v>
      </c>
      <c r="J215" s="185">
        <f t="shared" ref="J215:J223" si="47">100%-H215</f>
        <v>1</v>
      </c>
      <c r="K215" s="413">
        <f>SUM(K216:K223)</f>
        <v>45000000</v>
      </c>
    </row>
    <row r="216" spans="1:11" x14ac:dyDescent="0.25">
      <c r="A216" s="213"/>
      <c r="B216" s="187" t="s">
        <v>825</v>
      </c>
      <c r="C216" s="36">
        <v>1</v>
      </c>
      <c r="D216" s="36" t="s">
        <v>26</v>
      </c>
      <c r="E216" s="37">
        <v>1000000</v>
      </c>
      <c r="F216" s="188">
        <v>0</v>
      </c>
      <c r="G216" s="186">
        <v>0</v>
      </c>
      <c r="H216" s="185">
        <f t="shared" ref="H216:H223" si="48">G216/E216*100%</f>
        <v>0</v>
      </c>
      <c r="I216" s="186">
        <f t="shared" ref="I216:I223" si="49">E216-G216</f>
        <v>1000000</v>
      </c>
      <c r="J216" s="185">
        <f t="shared" si="47"/>
        <v>1</v>
      </c>
      <c r="K216" s="412">
        <v>1000000</v>
      </c>
    </row>
    <row r="217" spans="1:11" x14ac:dyDescent="0.25">
      <c r="A217" s="213"/>
      <c r="B217" s="187" t="s">
        <v>851</v>
      </c>
      <c r="C217" s="36">
        <v>24</v>
      </c>
      <c r="D217" s="36" t="s">
        <v>26</v>
      </c>
      <c r="E217" s="37">
        <v>6000000</v>
      </c>
      <c r="F217" s="188">
        <v>0</v>
      </c>
      <c r="G217" s="186">
        <v>0</v>
      </c>
      <c r="H217" s="185">
        <f t="shared" si="48"/>
        <v>0</v>
      </c>
      <c r="I217" s="186">
        <f t="shared" si="49"/>
        <v>6000000</v>
      </c>
      <c r="J217" s="185">
        <f t="shared" si="47"/>
        <v>1</v>
      </c>
      <c r="K217" s="412">
        <v>6000000</v>
      </c>
    </row>
    <row r="218" spans="1:11" x14ac:dyDescent="0.25">
      <c r="A218" s="213"/>
      <c r="B218" s="187" t="s">
        <v>827</v>
      </c>
      <c r="C218" s="36">
        <v>1</v>
      </c>
      <c r="D218" s="36" t="s">
        <v>26</v>
      </c>
      <c r="E218" s="37">
        <v>675000</v>
      </c>
      <c r="F218" s="188">
        <v>0</v>
      </c>
      <c r="G218" s="186">
        <v>0</v>
      </c>
      <c r="H218" s="185">
        <f t="shared" si="48"/>
        <v>0</v>
      </c>
      <c r="I218" s="186">
        <f t="shared" si="49"/>
        <v>675000</v>
      </c>
      <c r="J218" s="185">
        <f t="shared" si="47"/>
        <v>1</v>
      </c>
      <c r="K218" s="412">
        <v>675000</v>
      </c>
    </row>
    <row r="219" spans="1:11" x14ac:dyDescent="0.25">
      <c r="A219" s="214"/>
      <c r="B219" s="187" t="s">
        <v>853</v>
      </c>
      <c r="C219" s="36">
        <v>6</v>
      </c>
      <c r="D219" s="36" t="s">
        <v>144</v>
      </c>
      <c r="E219" s="37">
        <v>15000000</v>
      </c>
      <c r="F219" s="188">
        <v>0</v>
      </c>
      <c r="G219" s="186">
        <v>0</v>
      </c>
      <c r="H219" s="185">
        <f t="shared" si="48"/>
        <v>0</v>
      </c>
      <c r="I219" s="186">
        <f t="shared" si="49"/>
        <v>15000000</v>
      </c>
      <c r="J219" s="185">
        <f t="shared" si="47"/>
        <v>1</v>
      </c>
      <c r="K219" s="412">
        <v>15000000</v>
      </c>
    </row>
    <row r="220" spans="1:11" x14ac:dyDescent="0.25">
      <c r="A220" s="215"/>
      <c r="B220" s="187" t="s">
        <v>946</v>
      </c>
      <c r="C220" s="36">
        <v>1</v>
      </c>
      <c r="D220" s="36" t="s">
        <v>26</v>
      </c>
      <c r="E220" s="37">
        <v>10000000</v>
      </c>
      <c r="F220" s="188">
        <v>0</v>
      </c>
      <c r="G220" s="186">
        <v>0</v>
      </c>
      <c r="H220" s="185">
        <f t="shared" si="48"/>
        <v>0</v>
      </c>
      <c r="I220" s="186">
        <f t="shared" si="49"/>
        <v>10000000</v>
      </c>
      <c r="J220" s="185">
        <f t="shared" si="47"/>
        <v>1</v>
      </c>
      <c r="K220" s="412">
        <v>10000000</v>
      </c>
    </row>
    <row r="221" spans="1:11" x14ac:dyDescent="0.25">
      <c r="A221" s="215"/>
      <c r="B221" s="187" t="s">
        <v>947</v>
      </c>
      <c r="C221" s="36">
        <v>10</v>
      </c>
      <c r="D221" s="36" t="s">
        <v>144</v>
      </c>
      <c r="E221" s="37">
        <v>6500000</v>
      </c>
      <c r="F221" s="188">
        <v>0</v>
      </c>
      <c r="G221" s="186">
        <v>0</v>
      </c>
      <c r="H221" s="185">
        <f t="shared" si="48"/>
        <v>0</v>
      </c>
      <c r="I221" s="186">
        <f t="shared" si="49"/>
        <v>6500000</v>
      </c>
      <c r="J221" s="185">
        <f t="shared" si="47"/>
        <v>1</v>
      </c>
      <c r="K221" s="412">
        <v>6500000</v>
      </c>
    </row>
    <row r="222" spans="1:11" x14ac:dyDescent="0.25">
      <c r="A222" s="272"/>
      <c r="B222" s="187" t="s">
        <v>876</v>
      </c>
      <c r="C222" s="36">
        <v>1</v>
      </c>
      <c r="D222" s="36" t="s">
        <v>26</v>
      </c>
      <c r="E222" s="37">
        <v>3200000</v>
      </c>
      <c r="F222" s="188">
        <v>0</v>
      </c>
      <c r="G222" s="186">
        <v>0</v>
      </c>
      <c r="H222" s="185">
        <f t="shared" si="48"/>
        <v>0</v>
      </c>
      <c r="I222" s="186">
        <f t="shared" si="49"/>
        <v>3200000</v>
      </c>
      <c r="J222" s="185">
        <f t="shared" si="47"/>
        <v>1</v>
      </c>
      <c r="K222" s="412">
        <v>3200000</v>
      </c>
    </row>
    <row r="223" spans="1:11" x14ac:dyDescent="0.25">
      <c r="A223" s="190"/>
      <c r="B223" s="187" t="s">
        <v>948</v>
      </c>
      <c r="C223" s="36">
        <v>1</v>
      </c>
      <c r="D223" s="36" t="s">
        <v>26</v>
      </c>
      <c r="E223" s="37">
        <v>2625000</v>
      </c>
      <c r="F223" s="188">
        <v>0</v>
      </c>
      <c r="G223" s="186">
        <v>0</v>
      </c>
      <c r="H223" s="185">
        <f t="shared" si="48"/>
        <v>0</v>
      </c>
      <c r="I223" s="186">
        <f t="shared" si="49"/>
        <v>2625000</v>
      </c>
      <c r="J223" s="185">
        <f t="shared" si="47"/>
        <v>1</v>
      </c>
      <c r="K223" s="412">
        <v>2625000</v>
      </c>
    </row>
    <row r="224" spans="1:11" x14ac:dyDescent="0.25">
      <c r="A224" s="216"/>
      <c r="B224" s="257"/>
      <c r="C224" s="217"/>
      <c r="D224" s="258"/>
      <c r="E224" s="182"/>
      <c r="F224" s="259"/>
      <c r="G224" s="259"/>
      <c r="H224" s="260"/>
      <c r="I224" s="259"/>
      <c r="J224" s="213"/>
    </row>
    <row r="225" spans="1:11" ht="30" x14ac:dyDescent="0.25">
      <c r="A225" s="181">
        <v>2</v>
      </c>
      <c r="B225" s="221" t="s">
        <v>20</v>
      </c>
      <c r="C225" s="181"/>
      <c r="D225" s="181"/>
      <c r="E225" s="184">
        <f>SUM(E226:E242)</f>
        <v>30000000</v>
      </c>
      <c r="F225" s="183">
        <v>0</v>
      </c>
      <c r="G225" s="184">
        <f>SUM(G226:G242)</f>
        <v>0</v>
      </c>
      <c r="H225" s="185">
        <f>G225/E225*100%</f>
        <v>0</v>
      </c>
      <c r="I225" s="186">
        <f>E225-G225</f>
        <v>30000000</v>
      </c>
      <c r="J225" s="185">
        <f t="shared" ref="J225:J242" si="50">100%-H225</f>
        <v>1</v>
      </c>
      <c r="K225" s="413">
        <f>SUM(K226:K242)</f>
        <v>30000000</v>
      </c>
    </row>
    <row r="226" spans="1:11" ht="16.5" x14ac:dyDescent="0.25">
      <c r="A226" s="222"/>
      <c r="B226" s="282" t="s">
        <v>949</v>
      </c>
      <c r="C226" s="283">
        <v>1</v>
      </c>
      <c r="D226" s="250" t="s">
        <v>26</v>
      </c>
      <c r="E226" s="284">
        <v>1000000</v>
      </c>
      <c r="F226" s="188">
        <v>0</v>
      </c>
      <c r="G226" s="259">
        <v>0</v>
      </c>
      <c r="H226" s="260">
        <v>0</v>
      </c>
      <c r="I226" s="186">
        <f t="shared" ref="I226:I242" si="51">E226-G226</f>
        <v>1000000</v>
      </c>
      <c r="J226" s="185">
        <f t="shared" si="50"/>
        <v>1</v>
      </c>
      <c r="K226" s="426">
        <v>1000000</v>
      </c>
    </row>
    <row r="227" spans="1:11" ht="16.5" x14ac:dyDescent="0.25">
      <c r="A227" s="222"/>
      <c r="B227" s="266" t="s">
        <v>950</v>
      </c>
      <c r="C227" s="267">
        <v>1</v>
      </c>
      <c r="D227" s="250" t="s">
        <v>396</v>
      </c>
      <c r="E227" s="284">
        <v>1000000</v>
      </c>
      <c r="F227" s="188">
        <v>0</v>
      </c>
      <c r="G227" s="259">
        <v>0</v>
      </c>
      <c r="H227" s="260">
        <v>0</v>
      </c>
      <c r="I227" s="186">
        <f t="shared" si="51"/>
        <v>1000000</v>
      </c>
      <c r="J227" s="185">
        <f t="shared" si="50"/>
        <v>1</v>
      </c>
      <c r="K227" s="426">
        <v>1000000</v>
      </c>
    </row>
    <row r="228" spans="1:11" ht="16.5" x14ac:dyDescent="0.25">
      <c r="A228" s="222"/>
      <c r="B228" s="266" t="s">
        <v>951</v>
      </c>
      <c r="C228" s="267">
        <v>1</v>
      </c>
      <c r="D228" s="250" t="s">
        <v>396</v>
      </c>
      <c r="E228" s="284">
        <v>600000</v>
      </c>
      <c r="F228" s="188">
        <v>0</v>
      </c>
      <c r="G228" s="259">
        <v>0</v>
      </c>
      <c r="H228" s="260">
        <v>0</v>
      </c>
      <c r="I228" s="186">
        <f t="shared" si="51"/>
        <v>600000</v>
      </c>
      <c r="J228" s="185">
        <f t="shared" si="50"/>
        <v>1</v>
      </c>
      <c r="K228" s="426">
        <v>600000</v>
      </c>
    </row>
    <row r="229" spans="1:11" ht="16.5" x14ac:dyDescent="0.25">
      <c r="A229" s="229"/>
      <c r="B229" s="266" t="s">
        <v>952</v>
      </c>
      <c r="C229" s="267">
        <v>1</v>
      </c>
      <c r="D229" s="250" t="s">
        <v>396</v>
      </c>
      <c r="E229" s="284">
        <v>600000</v>
      </c>
      <c r="F229" s="188">
        <v>0</v>
      </c>
      <c r="G229" s="259">
        <v>0</v>
      </c>
      <c r="H229" s="260">
        <v>0</v>
      </c>
      <c r="I229" s="186">
        <f t="shared" si="51"/>
        <v>600000</v>
      </c>
      <c r="J229" s="185">
        <f t="shared" si="50"/>
        <v>1</v>
      </c>
      <c r="K229" s="426">
        <v>600000</v>
      </c>
    </row>
    <row r="230" spans="1:11" ht="16.5" x14ac:dyDescent="0.25">
      <c r="A230" s="215"/>
      <c r="B230" s="266" t="s">
        <v>953</v>
      </c>
      <c r="C230" s="267">
        <v>1</v>
      </c>
      <c r="D230" s="250" t="s">
        <v>396</v>
      </c>
      <c r="E230" s="284">
        <v>2000000</v>
      </c>
      <c r="F230" s="188">
        <v>0</v>
      </c>
      <c r="G230" s="259">
        <v>0</v>
      </c>
      <c r="H230" s="260">
        <v>0</v>
      </c>
      <c r="I230" s="186">
        <f t="shared" si="51"/>
        <v>2000000</v>
      </c>
      <c r="J230" s="185">
        <f t="shared" si="50"/>
        <v>1</v>
      </c>
      <c r="K230" s="426">
        <v>2000000</v>
      </c>
    </row>
    <row r="231" spans="1:11" ht="16.5" x14ac:dyDescent="0.25">
      <c r="A231" s="215"/>
      <c r="B231" s="266" t="s">
        <v>954</v>
      </c>
      <c r="C231" s="267">
        <v>1</v>
      </c>
      <c r="D231" s="250" t="s">
        <v>26</v>
      </c>
      <c r="E231" s="284">
        <v>1000000</v>
      </c>
      <c r="F231" s="188">
        <v>0</v>
      </c>
      <c r="G231" s="259">
        <v>0</v>
      </c>
      <c r="H231" s="260">
        <v>0</v>
      </c>
      <c r="I231" s="186">
        <f t="shared" si="51"/>
        <v>1000000</v>
      </c>
      <c r="J231" s="185">
        <f t="shared" si="50"/>
        <v>1</v>
      </c>
      <c r="K231" s="426">
        <v>1000000</v>
      </c>
    </row>
    <row r="232" spans="1:11" ht="16.5" x14ac:dyDescent="0.25">
      <c r="A232" s="215"/>
      <c r="B232" s="266" t="s">
        <v>955</v>
      </c>
      <c r="C232" s="267">
        <v>17</v>
      </c>
      <c r="D232" s="250" t="s">
        <v>956</v>
      </c>
      <c r="E232" s="284">
        <v>7140000</v>
      </c>
      <c r="F232" s="188">
        <v>0</v>
      </c>
      <c r="G232" s="259">
        <v>0</v>
      </c>
      <c r="H232" s="260">
        <v>0</v>
      </c>
      <c r="I232" s="186">
        <f t="shared" si="51"/>
        <v>7140000</v>
      </c>
      <c r="J232" s="185">
        <f t="shared" si="50"/>
        <v>1</v>
      </c>
      <c r="K232" s="426">
        <v>7140000</v>
      </c>
    </row>
    <row r="233" spans="1:11" ht="16.5" x14ac:dyDescent="0.25">
      <c r="A233" s="215"/>
      <c r="B233" s="266" t="s">
        <v>957</v>
      </c>
      <c r="C233" s="267">
        <v>4</v>
      </c>
      <c r="D233" s="250" t="s">
        <v>26</v>
      </c>
      <c r="E233" s="284">
        <v>1000000</v>
      </c>
      <c r="F233" s="188">
        <v>0</v>
      </c>
      <c r="G233" s="259">
        <v>0</v>
      </c>
      <c r="H233" s="260">
        <v>0</v>
      </c>
      <c r="I233" s="186">
        <f t="shared" si="51"/>
        <v>1000000</v>
      </c>
      <c r="J233" s="185">
        <f t="shared" si="50"/>
        <v>1</v>
      </c>
      <c r="K233" s="426">
        <v>1000000</v>
      </c>
    </row>
    <row r="234" spans="1:11" ht="16.5" x14ac:dyDescent="0.25">
      <c r="A234" s="215"/>
      <c r="B234" s="266" t="s">
        <v>958</v>
      </c>
      <c r="C234" s="267">
        <v>1</v>
      </c>
      <c r="D234" s="250" t="s">
        <v>937</v>
      </c>
      <c r="E234" s="284">
        <v>500000</v>
      </c>
      <c r="F234" s="188">
        <v>0</v>
      </c>
      <c r="G234" s="259">
        <v>0</v>
      </c>
      <c r="H234" s="260">
        <v>0</v>
      </c>
      <c r="I234" s="186">
        <f t="shared" si="51"/>
        <v>500000</v>
      </c>
      <c r="J234" s="185">
        <f t="shared" si="50"/>
        <v>1</v>
      </c>
      <c r="K234" s="426">
        <v>500000</v>
      </c>
    </row>
    <row r="235" spans="1:11" ht="16.5" x14ac:dyDescent="0.25">
      <c r="A235" s="215"/>
      <c r="B235" s="287" t="s">
        <v>959</v>
      </c>
      <c r="C235" s="267">
        <v>1</v>
      </c>
      <c r="D235" s="250" t="s">
        <v>937</v>
      </c>
      <c r="E235" s="284">
        <v>100000</v>
      </c>
      <c r="F235" s="188">
        <v>0</v>
      </c>
      <c r="G235" s="259">
        <v>0</v>
      </c>
      <c r="H235" s="260">
        <v>0</v>
      </c>
      <c r="I235" s="186">
        <f t="shared" si="51"/>
        <v>100000</v>
      </c>
      <c r="J235" s="185">
        <f t="shared" si="50"/>
        <v>1</v>
      </c>
      <c r="K235" s="426">
        <v>100000</v>
      </c>
    </row>
    <row r="236" spans="1:11" ht="16.5" x14ac:dyDescent="0.25">
      <c r="A236" s="215"/>
      <c r="B236" s="288" t="s">
        <v>960</v>
      </c>
      <c r="C236" s="267">
        <v>1</v>
      </c>
      <c r="D236" s="250" t="s">
        <v>886</v>
      </c>
      <c r="E236" s="284">
        <v>500000</v>
      </c>
      <c r="F236" s="188">
        <v>0</v>
      </c>
      <c r="G236" s="259">
        <v>0</v>
      </c>
      <c r="H236" s="260">
        <v>0</v>
      </c>
      <c r="I236" s="186">
        <f t="shared" si="51"/>
        <v>500000</v>
      </c>
      <c r="J236" s="185">
        <f t="shared" si="50"/>
        <v>1</v>
      </c>
      <c r="K236" s="426">
        <v>500000</v>
      </c>
    </row>
    <row r="237" spans="1:11" ht="16.5" x14ac:dyDescent="0.25">
      <c r="A237" s="215"/>
      <c r="B237" s="288" t="s">
        <v>961</v>
      </c>
      <c r="C237" s="267">
        <v>1</v>
      </c>
      <c r="D237" s="250" t="s">
        <v>886</v>
      </c>
      <c r="E237" s="284">
        <v>2000000</v>
      </c>
      <c r="F237" s="188">
        <v>0</v>
      </c>
      <c r="G237" s="259">
        <v>0</v>
      </c>
      <c r="H237" s="260">
        <v>0</v>
      </c>
      <c r="I237" s="186">
        <f t="shared" si="51"/>
        <v>2000000</v>
      </c>
      <c r="J237" s="185">
        <f t="shared" si="50"/>
        <v>1</v>
      </c>
      <c r="K237" s="426">
        <v>2000000</v>
      </c>
    </row>
    <row r="238" spans="1:11" ht="16.5" x14ac:dyDescent="0.25">
      <c r="A238" s="215"/>
      <c r="B238" s="288" t="s">
        <v>962</v>
      </c>
      <c r="C238" s="267">
        <v>2</v>
      </c>
      <c r="D238" s="250" t="s">
        <v>144</v>
      </c>
      <c r="E238" s="284">
        <v>800000</v>
      </c>
      <c r="F238" s="188">
        <v>0</v>
      </c>
      <c r="G238" s="259">
        <v>0</v>
      </c>
      <c r="H238" s="260">
        <v>0</v>
      </c>
      <c r="I238" s="186">
        <f t="shared" si="51"/>
        <v>800000</v>
      </c>
      <c r="J238" s="185">
        <f t="shared" si="50"/>
        <v>1</v>
      </c>
      <c r="K238" s="426">
        <v>800000</v>
      </c>
    </row>
    <row r="239" spans="1:11" ht="16.5" x14ac:dyDescent="0.25">
      <c r="A239" s="215"/>
      <c r="B239" s="288" t="s">
        <v>963</v>
      </c>
      <c r="C239" s="267">
        <v>1</v>
      </c>
      <c r="D239" s="250" t="s">
        <v>937</v>
      </c>
      <c r="E239" s="284">
        <v>310000</v>
      </c>
      <c r="F239" s="188">
        <v>0</v>
      </c>
      <c r="G239" s="259">
        <v>0</v>
      </c>
      <c r="H239" s="260">
        <v>0</v>
      </c>
      <c r="I239" s="186">
        <f t="shared" si="51"/>
        <v>310000</v>
      </c>
      <c r="J239" s="185">
        <f t="shared" si="50"/>
        <v>1</v>
      </c>
      <c r="K239" s="426">
        <v>310000</v>
      </c>
    </row>
    <row r="240" spans="1:11" ht="16.5" x14ac:dyDescent="0.25">
      <c r="A240" s="215"/>
      <c r="B240" s="288" t="s">
        <v>964</v>
      </c>
      <c r="C240" s="267">
        <v>1</v>
      </c>
      <c r="D240" s="250" t="s">
        <v>26</v>
      </c>
      <c r="E240" s="284">
        <v>450000</v>
      </c>
      <c r="F240" s="188">
        <v>0</v>
      </c>
      <c r="G240" s="259">
        <v>0</v>
      </c>
      <c r="H240" s="260">
        <v>0</v>
      </c>
      <c r="I240" s="186">
        <f t="shared" si="51"/>
        <v>450000</v>
      </c>
      <c r="J240" s="185">
        <f t="shared" si="50"/>
        <v>1</v>
      </c>
      <c r="K240" s="426">
        <v>450000</v>
      </c>
    </row>
    <row r="241" spans="1:11" ht="16.5" x14ac:dyDescent="0.25">
      <c r="A241" s="215"/>
      <c r="B241" s="288" t="s">
        <v>891</v>
      </c>
      <c r="C241" s="267">
        <v>10</v>
      </c>
      <c r="D241" s="250" t="s">
        <v>501</v>
      </c>
      <c r="E241" s="284">
        <v>650000</v>
      </c>
      <c r="F241" s="188">
        <v>0</v>
      </c>
      <c r="G241" s="259">
        <v>0</v>
      </c>
      <c r="H241" s="260">
        <v>0</v>
      </c>
      <c r="I241" s="186">
        <f t="shared" si="51"/>
        <v>650000</v>
      </c>
      <c r="J241" s="185">
        <f t="shared" si="50"/>
        <v>1</v>
      </c>
      <c r="K241" s="426">
        <v>650000</v>
      </c>
    </row>
    <row r="242" spans="1:11" ht="16.5" x14ac:dyDescent="0.25">
      <c r="A242" s="215"/>
      <c r="B242" s="280" t="s">
        <v>965</v>
      </c>
      <c r="C242" s="269">
        <v>1</v>
      </c>
      <c r="D242" s="285" t="s">
        <v>396</v>
      </c>
      <c r="E242" s="286">
        <v>10350000</v>
      </c>
      <c r="F242" s="188">
        <v>0</v>
      </c>
      <c r="G242" s="259">
        <v>0</v>
      </c>
      <c r="H242" s="260">
        <v>0</v>
      </c>
      <c r="I242" s="186">
        <f t="shared" si="51"/>
        <v>10350000</v>
      </c>
      <c r="J242" s="185">
        <f t="shared" si="50"/>
        <v>1</v>
      </c>
      <c r="K242" s="427">
        <v>10350000</v>
      </c>
    </row>
    <row r="243" spans="1:11" x14ac:dyDescent="0.25">
      <c r="A243" s="206"/>
      <c r="B243" s="207"/>
      <c r="C243" s="206"/>
      <c r="D243" s="206"/>
      <c r="E243" s="208"/>
      <c r="F243" s="209"/>
      <c r="G243" s="208"/>
      <c r="H243" s="210"/>
      <c r="I243" s="208"/>
      <c r="J243" s="210"/>
    </row>
    <row r="244" spans="1:11" x14ac:dyDescent="0.25">
      <c r="A244" s="17" t="s">
        <v>966</v>
      </c>
      <c r="B244" s="211"/>
      <c r="C244" s="176"/>
      <c r="D244" s="176"/>
      <c r="E244" s="177"/>
      <c r="F244" s="178"/>
      <c r="G244" s="177"/>
      <c r="H244" s="179"/>
      <c r="I244" s="177"/>
      <c r="J244" s="179"/>
    </row>
    <row r="245" spans="1:11" ht="30" x14ac:dyDescent="0.25">
      <c r="A245" s="181">
        <v>1</v>
      </c>
      <c r="B245" s="212" t="s">
        <v>19</v>
      </c>
      <c r="C245" s="181"/>
      <c r="D245" s="181"/>
      <c r="E245" s="184">
        <f>SUM(E246:E252)</f>
        <v>45000000</v>
      </c>
      <c r="F245" s="183"/>
      <c r="G245" s="184">
        <f>SUM(G246:G252)</f>
        <v>0</v>
      </c>
      <c r="H245" s="185">
        <f t="shared" ref="H245:H266" si="52">G245/E245*100%</f>
        <v>0</v>
      </c>
      <c r="I245" s="184">
        <f>E245-G245</f>
        <v>45000000</v>
      </c>
      <c r="J245" s="271">
        <f>100%-H245</f>
        <v>1</v>
      </c>
      <c r="K245" s="413">
        <f>SUM(K246:K252)</f>
        <v>45000000</v>
      </c>
    </row>
    <row r="246" spans="1:11" x14ac:dyDescent="0.25">
      <c r="A246" s="213"/>
      <c r="B246" s="187" t="s">
        <v>850</v>
      </c>
      <c r="C246" s="36">
        <v>1</v>
      </c>
      <c r="D246" s="36" t="s">
        <v>26</v>
      </c>
      <c r="E246" s="37">
        <v>1000000</v>
      </c>
      <c r="F246" s="188">
        <v>0</v>
      </c>
      <c r="G246" s="259">
        <v>0</v>
      </c>
      <c r="H246" s="185">
        <f t="shared" si="52"/>
        <v>0</v>
      </c>
      <c r="I246" s="184">
        <f t="shared" ref="I246:I252" si="53">E246-G246</f>
        <v>1000000</v>
      </c>
      <c r="J246" s="271">
        <f t="shared" ref="J246:J252" si="54">100%-H246</f>
        <v>1</v>
      </c>
      <c r="K246" s="412">
        <v>1000000</v>
      </c>
    </row>
    <row r="247" spans="1:11" x14ac:dyDescent="0.25">
      <c r="A247" s="213"/>
      <c r="B247" s="187" t="s">
        <v>826</v>
      </c>
      <c r="C247" s="36">
        <v>24</v>
      </c>
      <c r="D247" s="36" t="s">
        <v>26</v>
      </c>
      <c r="E247" s="37">
        <v>6000000</v>
      </c>
      <c r="F247" s="188">
        <v>0</v>
      </c>
      <c r="G247" s="259">
        <v>0</v>
      </c>
      <c r="H247" s="185">
        <f t="shared" si="52"/>
        <v>0</v>
      </c>
      <c r="I247" s="184">
        <f t="shared" si="53"/>
        <v>6000000</v>
      </c>
      <c r="J247" s="271">
        <f t="shared" si="54"/>
        <v>1</v>
      </c>
      <c r="K247" s="412">
        <v>6000000</v>
      </c>
    </row>
    <row r="248" spans="1:11" x14ac:dyDescent="0.25">
      <c r="A248" s="213"/>
      <c r="B248" s="187" t="s">
        <v>873</v>
      </c>
      <c r="C248" s="36">
        <v>1</v>
      </c>
      <c r="D248" s="36" t="s">
        <v>26</v>
      </c>
      <c r="E248" s="37">
        <v>675000</v>
      </c>
      <c r="F248" s="188">
        <v>0</v>
      </c>
      <c r="G248" s="259">
        <v>0</v>
      </c>
      <c r="H248" s="185">
        <f t="shared" si="52"/>
        <v>0</v>
      </c>
      <c r="I248" s="184">
        <f t="shared" si="53"/>
        <v>675000</v>
      </c>
      <c r="J248" s="271">
        <f t="shared" si="54"/>
        <v>1</v>
      </c>
      <c r="K248" s="412">
        <v>675000</v>
      </c>
    </row>
    <row r="249" spans="1:11" x14ac:dyDescent="0.25">
      <c r="A249" s="214"/>
      <c r="B249" s="187" t="s">
        <v>967</v>
      </c>
      <c r="C249" s="36">
        <v>1</v>
      </c>
      <c r="D249" s="60" t="s">
        <v>26</v>
      </c>
      <c r="E249" s="289">
        <v>19125000</v>
      </c>
      <c r="F249" s="188">
        <v>0</v>
      </c>
      <c r="G249" s="259">
        <v>0</v>
      </c>
      <c r="H249" s="185">
        <f t="shared" si="52"/>
        <v>0</v>
      </c>
      <c r="I249" s="184">
        <f t="shared" si="53"/>
        <v>19125000</v>
      </c>
      <c r="J249" s="271">
        <f t="shared" si="54"/>
        <v>1</v>
      </c>
      <c r="K249" s="428">
        <v>19125000</v>
      </c>
    </row>
    <row r="250" spans="1:11" x14ac:dyDescent="0.25">
      <c r="A250" s="215"/>
      <c r="B250" s="187" t="s">
        <v>968</v>
      </c>
      <c r="C250" s="36">
        <v>1</v>
      </c>
      <c r="D250" s="60" t="s">
        <v>26</v>
      </c>
      <c r="E250" s="290">
        <v>10000000</v>
      </c>
      <c r="F250" s="188">
        <v>0</v>
      </c>
      <c r="G250" s="259">
        <v>0</v>
      </c>
      <c r="H250" s="185">
        <f t="shared" si="52"/>
        <v>0</v>
      </c>
      <c r="I250" s="184">
        <f t="shared" si="53"/>
        <v>10000000</v>
      </c>
      <c r="J250" s="271">
        <f t="shared" si="54"/>
        <v>1</v>
      </c>
      <c r="K250" s="429">
        <v>10000000</v>
      </c>
    </row>
    <row r="251" spans="1:11" x14ac:dyDescent="0.25">
      <c r="A251" s="215"/>
      <c r="B251" s="187" t="s">
        <v>969</v>
      </c>
      <c r="C251" s="36">
        <v>8</v>
      </c>
      <c r="D251" s="60" t="s">
        <v>144</v>
      </c>
      <c r="E251" s="291">
        <v>5200000</v>
      </c>
      <c r="F251" s="188">
        <v>0</v>
      </c>
      <c r="G251" s="259">
        <v>0</v>
      </c>
      <c r="H251" s="185">
        <f t="shared" si="52"/>
        <v>0</v>
      </c>
      <c r="I251" s="184">
        <f t="shared" si="53"/>
        <v>5200000</v>
      </c>
      <c r="J251" s="271">
        <f t="shared" si="54"/>
        <v>1</v>
      </c>
      <c r="K251" s="430">
        <v>5200000</v>
      </c>
    </row>
    <row r="252" spans="1:11" x14ac:dyDescent="0.25">
      <c r="A252" s="215"/>
      <c r="B252" s="187" t="s">
        <v>910</v>
      </c>
      <c r="C252" s="36">
        <v>20</v>
      </c>
      <c r="D252" s="60" t="s">
        <v>144</v>
      </c>
      <c r="E252" s="291">
        <v>3000000</v>
      </c>
      <c r="F252" s="188">
        <v>0</v>
      </c>
      <c r="G252" s="259">
        <v>0</v>
      </c>
      <c r="H252" s="185">
        <f t="shared" si="52"/>
        <v>0</v>
      </c>
      <c r="I252" s="184">
        <f t="shared" si="53"/>
        <v>3000000</v>
      </c>
      <c r="J252" s="271">
        <f t="shared" si="54"/>
        <v>1</v>
      </c>
      <c r="K252" s="430">
        <v>3000000</v>
      </c>
    </row>
    <row r="253" spans="1:11" x14ac:dyDescent="0.25">
      <c r="A253" s="216"/>
      <c r="B253" s="257"/>
      <c r="C253" s="217"/>
      <c r="D253" s="258"/>
      <c r="E253" s="182"/>
      <c r="F253" s="259"/>
      <c r="G253" s="259"/>
      <c r="H253" s="260"/>
      <c r="I253" s="259"/>
      <c r="J253" s="213"/>
    </row>
    <row r="254" spans="1:11" ht="30" x14ac:dyDescent="0.25">
      <c r="A254" s="181">
        <v>2</v>
      </c>
      <c r="B254" s="221" t="s">
        <v>20</v>
      </c>
      <c r="C254" s="181"/>
      <c r="D254" s="181"/>
      <c r="E254" s="184">
        <f>SUM(E255:E266)</f>
        <v>30000000</v>
      </c>
      <c r="F254" s="183"/>
      <c r="G254" s="184">
        <f>SUM(G255:G266)</f>
        <v>0</v>
      </c>
      <c r="H254" s="185">
        <f t="shared" si="52"/>
        <v>0</v>
      </c>
      <c r="I254" s="184">
        <f>E254-G254</f>
        <v>30000000</v>
      </c>
      <c r="J254" s="271">
        <f>100%</f>
        <v>1</v>
      </c>
      <c r="K254" s="413">
        <f>SUM(K255:K266)</f>
        <v>30000000</v>
      </c>
    </row>
    <row r="255" spans="1:11" ht="16.5" x14ac:dyDescent="0.25">
      <c r="A255" s="222"/>
      <c r="B255" s="292" t="s">
        <v>836</v>
      </c>
      <c r="C255" s="273">
        <v>1</v>
      </c>
      <c r="D255" s="293" t="s">
        <v>502</v>
      </c>
      <c r="E255" s="225">
        <v>1000000</v>
      </c>
      <c r="F255" s="188">
        <v>0</v>
      </c>
      <c r="G255" s="259">
        <v>0</v>
      </c>
      <c r="H255" s="185">
        <f t="shared" si="52"/>
        <v>0</v>
      </c>
      <c r="I255" s="184">
        <f t="shared" ref="I255:I266" si="55">E255-G255</f>
        <v>1000000</v>
      </c>
      <c r="J255" s="271">
        <f>100%</f>
        <v>1</v>
      </c>
      <c r="K255" s="415">
        <v>1000000</v>
      </c>
    </row>
    <row r="256" spans="1:11" ht="16.5" x14ac:dyDescent="0.25">
      <c r="A256" s="222"/>
      <c r="B256" s="287" t="s">
        <v>970</v>
      </c>
      <c r="C256" s="276">
        <v>1</v>
      </c>
      <c r="D256" s="250" t="s">
        <v>523</v>
      </c>
      <c r="E256" s="279">
        <v>450000</v>
      </c>
      <c r="F256" s="188">
        <v>0</v>
      </c>
      <c r="G256" s="259">
        <v>0</v>
      </c>
      <c r="H256" s="185">
        <f t="shared" si="52"/>
        <v>0</v>
      </c>
      <c r="I256" s="184">
        <f t="shared" si="55"/>
        <v>450000</v>
      </c>
      <c r="J256" s="271">
        <f>100%</f>
        <v>1</v>
      </c>
      <c r="K256" s="424">
        <v>450000</v>
      </c>
    </row>
    <row r="257" spans="1:11" ht="16.5" x14ac:dyDescent="0.25">
      <c r="A257" s="222"/>
      <c r="B257" s="287" t="s">
        <v>915</v>
      </c>
      <c r="C257" s="276">
        <v>20</v>
      </c>
      <c r="D257" s="278" t="s">
        <v>971</v>
      </c>
      <c r="E257" s="279">
        <v>8400000</v>
      </c>
      <c r="F257" s="188">
        <v>0</v>
      </c>
      <c r="G257" s="259">
        <v>0</v>
      </c>
      <c r="H257" s="185">
        <f t="shared" si="52"/>
        <v>0</v>
      </c>
      <c r="I257" s="184">
        <f t="shared" si="55"/>
        <v>8400000</v>
      </c>
      <c r="J257" s="271">
        <f>100%</f>
        <v>1</v>
      </c>
      <c r="K257" s="424">
        <v>8400000</v>
      </c>
    </row>
    <row r="258" spans="1:11" ht="16.5" x14ac:dyDescent="0.25">
      <c r="A258" s="229"/>
      <c r="B258" s="287" t="s">
        <v>900</v>
      </c>
      <c r="C258" s="276">
        <v>8</v>
      </c>
      <c r="D258" s="278" t="s">
        <v>886</v>
      </c>
      <c r="E258" s="279">
        <v>5200000</v>
      </c>
      <c r="F258" s="188">
        <v>0</v>
      </c>
      <c r="G258" s="259">
        <v>0</v>
      </c>
      <c r="H258" s="185">
        <f t="shared" si="52"/>
        <v>0</v>
      </c>
      <c r="I258" s="184">
        <f t="shared" si="55"/>
        <v>5200000</v>
      </c>
      <c r="J258" s="271">
        <f>100%</f>
        <v>1</v>
      </c>
      <c r="K258" s="424">
        <v>5200000</v>
      </c>
    </row>
    <row r="259" spans="1:11" ht="16.5" x14ac:dyDescent="0.25">
      <c r="A259" s="215"/>
      <c r="B259" s="287" t="s">
        <v>837</v>
      </c>
      <c r="C259" s="276">
        <v>1</v>
      </c>
      <c r="D259" s="278" t="s">
        <v>502</v>
      </c>
      <c r="E259" s="279">
        <v>2000000</v>
      </c>
      <c r="F259" s="188">
        <v>0</v>
      </c>
      <c r="G259" s="259">
        <v>0</v>
      </c>
      <c r="H259" s="185">
        <f t="shared" si="52"/>
        <v>0</v>
      </c>
      <c r="I259" s="184">
        <f t="shared" si="55"/>
        <v>2000000</v>
      </c>
      <c r="J259" s="271">
        <f>100%</f>
        <v>1</v>
      </c>
      <c r="K259" s="424">
        <v>2000000</v>
      </c>
    </row>
    <row r="260" spans="1:11" ht="16.5" x14ac:dyDescent="0.25">
      <c r="A260" s="215"/>
      <c r="B260" s="287" t="s">
        <v>972</v>
      </c>
      <c r="C260" s="276">
        <v>10</v>
      </c>
      <c r="D260" s="278" t="s">
        <v>973</v>
      </c>
      <c r="E260" s="279">
        <v>2500000</v>
      </c>
      <c r="F260" s="188">
        <v>0</v>
      </c>
      <c r="G260" s="259">
        <v>0</v>
      </c>
      <c r="H260" s="185">
        <f t="shared" si="52"/>
        <v>0</v>
      </c>
      <c r="I260" s="184">
        <f t="shared" si="55"/>
        <v>2500000</v>
      </c>
      <c r="J260" s="271">
        <f>100%</f>
        <v>1</v>
      </c>
      <c r="K260" s="424">
        <v>2500000</v>
      </c>
    </row>
    <row r="261" spans="1:11" ht="16.5" x14ac:dyDescent="0.25">
      <c r="A261" s="215"/>
      <c r="B261" s="287" t="s">
        <v>974</v>
      </c>
      <c r="C261" s="276">
        <v>20</v>
      </c>
      <c r="D261" s="278" t="s">
        <v>975</v>
      </c>
      <c r="E261" s="279">
        <v>2500000</v>
      </c>
      <c r="F261" s="188">
        <v>0</v>
      </c>
      <c r="G261" s="259">
        <v>0</v>
      </c>
      <c r="H261" s="185">
        <f t="shared" si="52"/>
        <v>0</v>
      </c>
      <c r="I261" s="184">
        <f t="shared" si="55"/>
        <v>2500000</v>
      </c>
      <c r="J261" s="271">
        <f>100%</f>
        <v>1</v>
      </c>
      <c r="K261" s="424">
        <v>2500000</v>
      </c>
    </row>
    <row r="262" spans="1:11" ht="16.5" x14ac:dyDescent="0.25">
      <c r="A262" s="215"/>
      <c r="B262" s="287" t="s">
        <v>905</v>
      </c>
      <c r="C262" s="276">
        <v>8</v>
      </c>
      <c r="D262" s="278" t="s">
        <v>451</v>
      </c>
      <c r="E262" s="279">
        <v>520000</v>
      </c>
      <c r="F262" s="188">
        <v>0</v>
      </c>
      <c r="G262" s="259">
        <v>0</v>
      </c>
      <c r="H262" s="185">
        <f t="shared" si="52"/>
        <v>0</v>
      </c>
      <c r="I262" s="184">
        <f t="shared" si="55"/>
        <v>520000</v>
      </c>
      <c r="J262" s="271">
        <f>100%</f>
        <v>1</v>
      </c>
      <c r="K262" s="424">
        <v>520000</v>
      </c>
    </row>
    <row r="263" spans="1:11" ht="16.5" x14ac:dyDescent="0.25">
      <c r="A263" s="215"/>
      <c r="B263" s="287" t="s">
        <v>861</v>
      </c>
      <c r="C263" s="276">
        <v>2</v>
      </c>
      <c r="D263" s="278" t="s">
        <v>451</v>
      </c>
      <c r="E263" s="279">
        <v>1000000</v>
      </c>
      <c r="F263" s="188">
        <v>0</v>
      </c>
      <c r="G263" s="259">
        <v>0</v>
      </c>
      <c r="H263" s="185">
        <f t="shared" si="52"/>
        <v>0</v>
      </c>
      <c r="I263" s="184">
        <f t="shared" si="55"/>
        <v>1000000</v>
      </c>
      <c r="J263" s="271">
        <f>100%</f>
        <v>1</v>
      </c>
      <c r="K263" s="424">
        <v>1000000</v>
      </c>
    </row>
    <row r="264" spans="1:11" ht="16.5" x14ac:dyDescent="0.25">
      <c r="A264" s="215"/>
      <c r="B264" s="287" t="s">
        <v>943</v>
      </c>
      <c r="C264" s="276">
        <v>5</v>
      </c>
      <c r="D264" s="278" t="s">
        <v>673</v>
      </c>
      <c r="E264" s="279">
        <v>325000</v>
      </c>
      <c r="F264" s="188">
        <v>0</v>
      </c>
      <c r="G264" s="259">
        <v>0</v>
      </c>
      <c r="H264" s="185">
        <f t="shared" si="52"/>
        <v>0</v>
      </c>
      <c r="I264" s="184">
        <f t="shared" si="55"/>
        <v>325000</v>
      </c>
      <c r="J264" s="271">
        <f>100%</f>
        <v>1</v>
      </c>
      <c r="K264" s="424">
        <v>325000</v>
      </c>
    </row>
    <row r="265" spans="1:11" ht="16.5" x14ac:dyDescent="0.25">
      <c r="A265" s="294"/>
      <c r="B265" s="287" t="s">
        <v>976</v>
      </c>
      <c r="C265" s="276">
        <v>1</v>
      </c>
      <c r="D265" s="278" t="s">
        <v>975</v>
      </c>
      <c r="E265" s="279">
        <v>2000000</v>
      </c>
      <c r="F265" s="188">
        <v>0</v>
      </c>
      <c r="G265" s="259">
        <v>0</v>
      </c>
      <c r="H265" s="185">
        <f t="shared" si="52"/>
        <v>0</v>
      </c>
      <c r="I265" s="184">
        <f t="shared" si="55"/>
        <v>2000000</v>
      </c>
      <c r="J265" s="271">
        <f>100%</f>
        <v>1</v>
      </c>
      <c r="K265" s="424">
        <v>2000000</v>
      </c>
    </row>
    <row r="266" spans="1:11" ht="16.5" x14ac:dyDescent="0.25">
      <c r="A266" s="294"/>
      <c r="B266" s="268" t="s">
        <v>977</v>
      </c>
      <c r="C266" s="288">
        <v>2</v>
      </c>
      <c r="D266" s="255" t="s">
        <v>845</v>
      </c>
      <c r="E266" s="256">
        <v>4105000</v>
      </c>
      <c r="F266" s="188">
        <v>0</v>
      </c>
      <c r="G266" s="259">
        <v>0</v>
      </c>
      <c r="H266" s="185">
        <f t="shared" si="52"/>
        <v>0</v>
      </c>
      <c r="I266" s="184">
        <f t="shared" si="55"/>
        <v>4105000</v>
      </c>
      <c r="J266" s="271">
        <f>100%</f>
        <v>1</v>
      </c>
      <c r="K266" s="421">
        <v>4105000</v>
      </c>
    </row>
    <row r="267" spans="1:11" x14ac:dyDescent="0.25">
      <c r="A267" s="206"/>
      <c r="B267" s="207"/>
      <c r="C267" s="206"/>
      <c r="D267" s="206"/>
      <c r="E267" s="208"/>
      <c r="F267" s="209"/>
      <c r="G267" s="208"/>
      <c r="H267" s="210"/>
      <c r="I267" s="208"/>
      <c r="J267" s="210"/>
    </row>
    <row r="268" spans="1:11" x14ac:dyDescent="0.25">
      <c r="A268" s="176">
        <v>10</v>
      </c>
      <c r="B268" s="211"/>
      <c r="C268" s="176"/>
      <c r="D268" s="176"/>
      <c r="E268" s="177"/>
      <c r="F268" s="178"/>
      <c r="G268" s="177"/>
      <c r="H268" s="179"/>
      <c r="I268" s="177"/>
      <c r="J268" s="179"/>
    </row>
    <row r="269" spans="1:11" ht="30" x14ac:dyDescent="0.25">
      <c r="A269" s="181">
        <v>1</v>
      </c>
      <c r="B269" s="212" t="s">
        <v>19</v>
      </c>
      <c r="C269" s="181"/>
      <c r="D269" s="181"/>
      <c r="E269" s="184">
        <f>SUM(E270:E276)</f>
        <v>45000000</v>
      </c>
      <c r="F269" s="183"/>
      <c r="G269" s="184">
        <f>SUM(G270:G276)</f>
        <v>0</v>
      </c>
      <c r="H269" s="185">
        <f t="shared" ref="H269:H291" si="56">G269/E269*100%</f>
        <v>0</v>
      </c>
      <c r="I269" s="184">
        <f>E269-G269</f>
        <v>45000000</v>
      </c>
      <c r="J269" s="271">
        <f>100%-H269</f>
        <v>1</v>
      </c>
      <c r="K269" s="413">
        <f>SUM(K270:K276)</f>
        <v>45000000</v>
      </c>
    </row>
    <row r="270" spans="1:11" x14ac:dyDescent="0.25">
      <c r="A270" s="213"/>
      <c r="B270" s="187" t="s">
        <v>850</v>
      </c>
      <c r="C270" s="36">
        <v>1</v>
      </c>
      <c r="D270" s="36" t="s">
        <v>26</v>
      </c>
      <c r="E270" s="37">
        <v>1000000</v>
      </c>
      <c r="F270" s="188">
        <v>0</v>
      </c>
      <c r="G270" s="259">
        <v>0</v>
      </c>
      <c r="H270" s="185">
        <f t="shared" si="56"/>
        <v>0</v>
      </c>
      <c r="I270" s="184">
        <f t="shared" ref="I270:I276" si="57">E270-G270</f>
        <v>1000000</v>
      </c>
      <c r="J270" s="271">
        <f t="shared" ref="J270:J276" si="58">100%-H270</f>
        <v>1</v>
      </c>
      <c r="K270" s="412">
        <v>1000000</v>
      </c>
    </row>
    <row r="271" spans="1:11" x14ac:dyDescent="0.25">
      <c r="A271" s="213"/>
      <c r="B271" s="187" t="s">
        <v>826</v>
      </c>
      <c r="C271" s="36">
        <v>24</v>
      </c>
      <c r="D271" s="36" t="s">
        <v>26</v>
      </c>
      <c r="E271" s="37">
        <v>6000000</v>
      </c>
      <c r="F271" s="188">
        <v>0</v>
      </c>
      <c r="G271" s="259">
        <v>0</v>
      </c>
      <c r="H271" s="185">
        <f t="shared" si="56"/>
        <v>0</v>
      </c>
      <c r="I271" s="184">
        <f t="shared" si="57"/>
        <v>6000000</v>
      </c>
      <c r="J271" s="271">
        <f t="shared" si="58"/>
        <v>1</v>
      </c>
      <c r="K271" s="412">
        <v>6000000</v>
      </c>
    </row>
    <row r="272" spans="1:11" x14ac:dyDescent="0.25">
      <c r="A272" s="213"/>
      <c r="B272" s="187" t="s">
        <v>873</v>
      </c>
      <c r="C272" s="36">
        <v>1</v>
      </c>
      <c r="D272" s="36" t="s">
        <v>26</v>
      </c>
      <c r="E272" s="37">
        <v>675000</v>
      </c>
      <c r="F272" s="188">
        <v>0</v>
      </c>
      <c r="G272" s="259">
        <v>0</v>
      </c>
      <c r="H272" s="185">
        <f t="shared" si="56"/>
        <v>0</v>
      </c>
      <c r="I272" s="184">
        <f t="shared" si="57"/>
        <v>675000</v>
      </c>
      <c r="J272" s="271">
        <f t="shared" si="58"/>
        <v>1</v>
      </c>
      <c r="K272" s="412">
        <v>675000</v>
      </c>
    </row>
    <row r="273" spans="1:11" x14ac:dyDescent="0.25">
      <c r="A273" s="214"/>
      <c r="B273" s="295" t="s">
        <v>978</v>
      </c>
      <c r="C273" s="296">
        <v>6</v>
      </c>
      <c r="D273" s="297" t="s">
        <v>144</v>
      </c>
      <c r="E273" s="291">
        <v>15000000</v>
      </c>
      <c r="F273" s="188">
        <v>0</v>
      </c>
      <c r="G273" s="259">
        <v>0</v>
      </c>
      <c r="H273" s="185">
        <f t="shared" si="56"/>
        <v>0</v>
      </c>
      <c r="I273" s="184">
        <f t="shared" si="57"/>
        <v>15000000</v>
      </c>
      <c r="J273" s="271">
        <f t="shared" si="58"/>
        <v>1</v>
      </c>
      <c r="K273" s="430">
        <v>15000000</v>
      </c>
    </row>
    <row r="274" spans="1:11" x14ac:dyDescent="0.25">
      <c r="A274" s="215"/>
      <c r="B274" s="298" t="s">
        <v>979</v>
      </c>
      <c r="C274" s="296">
        <v>1</v>
      </c>
      <c r="D274" s="297" t="s">
        <v>26</v>
      </c>
      <c r="E274" s="291">
        <v>13075000</v>
      </c>
      <c r="F274" s="188">
        <v>0</v>
      </c>
      <c r="G274" s="259">
        <v>0</v>
      </c>
      <c r="H274" s="185">
        <f t="shared" si="56"/>
        <v>0</v>
      </c>
      <c r="I274" s="184">
        <f t="shared" si="57"/>
        <v>13075000</v>
      </c>
      <c r="J274" s="271">
        <f t="shared" si="58"/>
        <v>1</v>
      </c>
      <c r="K274" s="430">
        <v>13075000</v>
      </c>
    </row>
    <row r="275" spans="1:11" x14ac:dyDescent="0.25">
      <c r="A275" s="215"/>
      <c r="B275" s="299" t="s">
        <v>894</v>
      </c>
      <c r="C275" s="296">
        <v>5</v>
      </c>
      <c r="D275" s="297" t="s">
        <v>144</v>
      </c>
      <c r="E275" s="89">
        <v>3250000</v>
      </c>
      <c r="F275" s="188">
        <v>0</v>
      </c>
      <c r="G275" s="259">
        <v>0</v>
      </c>
      <c r="H275" s="185">
        <f t="shared" si="56"/>
        <v>0</v>
      </c>
      <c r="I275" s="184">
        <f t="shared" si="57"/>
        <v>3250000</v>
      </c>
      <c r="J275" s="271">
        <f t="shared" si="58"/>
        <v>1</v>
      </c>
      <c r="K275" s="431">
        <v>3250000</v>
      </c>
    </row>
    <row r="276" spans="1:11" x14ac:dyDescent="0.25">
      <c r="A276" s="215"/>
      <c r="B276" s="299" t="s">
        <v>980</v>
      </c>
      <c r="C276" s="300">
        <v>40</v>
      </c>
      <c r="D276" s="297" t="s">
        <v>144</v>
      </c>
      <c r="E276" s="301">
        <v>6000000</v>
      </c>
      <c r="F276" s="188">
        <v>0</v>
      </c>
      <c r="G276" s="259">
        <v>0</v>
      </c>
      <c r="H276" s="185">
        <f t="shared" si="56"/>
        <v>0</v>
      </c>
      <c r="I276" s="184">
        <f t="shared" si="57"/>
        <v>6000000</v>
      </c>
      <c r="J276" s="271">
        <f t="shared" si="58"/>
        <v>1</v>
      </c>
      <c r="K276" s="432">
        <v>6000000</v>
      </c>
    </row>
    <row r="277" spans="1:11" x14ac:dyDescent="0.25">
      <c r="A277" s="216"/>
      <c r="B277" s="257"/>
      <c r="C277" s="217"/>
      <c r="D277" s="258"/>
      <c r="E277" s="182"/>
      <c r="F277" s="259"/>
      <c r="G277" s="259"/>
      <c r="H277" s="260"/>
      <c r="I277" s="259"/>
      <c r="J277" s="213"/>
    </row>
    <row r="278" spans="1:11" ht="30" x14ac:dyDescent="0.25">
      <c r="A278" s="181">
        <v>2</v>
      </c>
      <c r="B278" s="221" t="s">
        <v>20</v>
      </c>
      <c r="C278" s="181"/>
      <c r="D278" s="181"/>
      <c r="E278" s="184">
        <f>SUM(E279:E291)</f>
        <v>30000000</v>
      </c>
      <c r="F278" s="183"/>
      <c r="G278" s="184">
        <f>SUM(G279:G291)</f>
        <v>0</v>
      </c>
      <c r="H278" s="185">
        <f t="shared" si="56"/>
        <v>0</v>
      </c>
      <c r="I278" s="184">
        <f>E278-G278</f>
        <v>30000000</v>
      </c>
      <c r="J278" s="271">
        <f>100%-H278</f>
        <v>1</v>
      </c>
      <c r="K278" s="413">
        <f>SUM(K279:K291)</f>
        <v>30000000</v>
      </c>
    </row>
    <row r="279" spans="1:11" ht="16.5" x14ac:dyDescent="0.25">
      <c r="A279" s="222"/>
      <c r="B279" s="273" t="s">
        <v>981</v>
      </c>
      <c r="C279" s="273">
        <v>1</v>
      </c>
      <c r="D279" s="250" t="s">
        <v>26</v>
      </c>
      <c r="E279" s="284">
        <v>2000000</v>
      </c>
      <c r="F279" s="188">
        <v>0</v>
      </c>
      <c r="G279" s="259">
        <v>0</v>
      </c>
      <c r="H279" s="185">
        <f t="shared" si="56"/>
        <v>0</v>
      </c>
      <c r="I279" s="184">
        <f t="shared" ref="I279:I291" si="59">E279-G279</f>
        <v>2000000</v>
      </c>
      <c r="J279" s="271">
        <f t="shared" ref="J279:J289" si="60">100%-H279</f>
        <v>1</v>
      </c>
      <c r="K279" s="426">
        <v>2000000</v>
      </c>
    </row>
    <row r="280" spans="1:11" ht="16.5" x14ac:dyDescent="0.25">
      <c r="A280" s="222"/>
      <c r="B280" s="288" t="s">
        <v>982</v>
      </c>
      <c r="C280" s="288">
        <v>1</v>
      </c>
      <c r="D280" s="250" t="s">
        <v>26</v>
      </c>
      <c r="E280" s="284">
        <v>450000</v>
      </c>
      <c r="F280" s="188">
        <v>0</v>
      </c>
      <c r="G280" s="259">
        <v>0</v>
      </c>
      <c r="H280" s="185">
        <f t="shared" si="56"/>
        <v>0</v>
      </c>
      <c r="I280" s="184">
        <f t="shared" si="59"/>
        <v>450000</v>
      </c>
      <c r="J280" s="271">
        <f t="shared" si="60"/>
        <v>1</v>
      </c>
      <c r="K280" s="426">
        <v>450000</v>
      </c>
    </row>
    <row r="281" spans="1:11" ht="16.5" x14ac:dyDescent="0.25">
      <c r="A281" s="222"/>
      <c r="B281" s="288" t="s">
        <v>983</v>
      </c>
      <c r="C281" s="288">
        <v>1</v>
      </c>
      <c r="D281" s="302" t="s">
        <v>523</v>
      </c>
      <c r="E281" s="303">
        <v>5190000</v>
      </c>
      <c r="F281" s="188">
        <v>0</v>
      </c>
      <c r="G281" s="259">
        <v>0</v>
      </c>
      <c r="H281" s="185">
        <f t="shared" si="56"/>
        <v>0</v>
      </c>
      <c r="I281" s="184">
        <f t="shared" si="59"/>
        <v>5190000</v>
      </c>
      <c r="J281" s="271">
        <f t="shared" si="60"/>
        <v>1</v>
      </c>
      <c r="K281" s="433">
        <v>5190000</v>
      </c>
    </row>
    <row r="282" spans="1:11" ht="16.5" x14ac:dyDescent="0.25">
      <c r="A282" s="229"/>
      <c r="B282" s="288" t="s">
        <v>984</v>
      </c>
      <c r="C282" s="288">
        <v>5</v>
      </c>
      <c r="D282" s="302" t="s">
        <v>673</v>
      </c>
      <c r="E282" s="284">
        <v>325000</v>
      </c>
      <c r="F282" s="188">
        <v>0</v>
      </c>
      <c r="G282" s="259">
        <v>0</v>
      </c>
      <c r="H282" s="185">
        <f t="shared" si="56"/>
        <v>0</v>
      </c>
      <c r="I282" s="184">
        <f t="shared" si="59"/>
        <v>325000</v>
      </c>
      <c r="J282" s="271">
        <f t="shared" si="60"/>
        <v>1</v>
      </c>
      <c r="K282" s="426">
        <v>325000</v>
      </c>
    </row>
    <row r="283" spans="1:11" ht="16.5" x14ac:dyDescent="0.25">
      <c r="A283" s="215"/>
      <c r="B283" s="288" t="s">
        <v>985</v>
      </c>
      <c r="C283" s="288">
        <v>1</v>
      </c>
      <c r="D283" s="278" t="s">
        <v>396</v>
      </c>
      <c r="E283" s="284">
        <v>1000000</v>
      </c>
      <c r="F283" s="188">
        <v>0</v>
      </c>
      <c r="G283" s="259">
        <v>0</v>
      </c>
      <c r="H283" s="185">
        <f t="shared" si="56"/>
        <v>0</v>
      </c>
      <c r="I283" s="184">
        <f t="shared" si="59"/>
        <v>1000000</v>
      </c>
      <c r="J283" s="271">
        <f t="shared" si="60"/>
        <v>1</v>
      </c>
      <c r="K283" s="426">
        <v>1000000</v>
      </c>
    </row>
    <row r="284" spans="1:11" ht="16.5" x14ac:dyDescent="0.25">
      <c r="A284" s="215"/>
      <c r="B284" s="288" t="s">
        <v>986</v>
      </c>
      <c r="C284" s="288">
        <v>5</v>
      </c>
      <c r="D284" s="250" t="s">
        <v>975</v>
      </c>
      <c r="E284" s="284">
        <v>3250000</v>
      </c>
      <c r="F284" s="188">
        <v>0</v>
      </c>
      <c r="G284" s="259">
        <v>0</v>
      </c>
      <c r="H284" s="185">
        <f t="shared" si="56"/>
        <v>0</v>
      </c>
      <c r="I284" s="184">
        <f t="shared" si="59"/>
        <v>3250000</v>
      </c>
      <c r="J284" s="271">
        <f t="shared" si="60"/>
        <v>1</v>
      </c>
      <c r="K284" s="426">
        <v>3250000</v>
      </c>
    </row>
    <row r="285" spans="1:11" ht="16.5" x14ac:dyDescent="0.25">
      <c r="A285" s="215"/>
      <c r="B285" s="288" t="s">
        <v>987</v>
      </c>
      <c r="C285" s="288">
        <v>5</v>
      </c>
      <c r="D285" s="250" t="s">
        <v>916</v>
      </c>
      <c r="E285" s="284">
        <v>325000</v>
      </c>
      <c r="F285" s="188">
        <v>0</v>
      </c>
      <c r="G285" s="259">
        <v>0</v>
      </c>
      <c r="H285" s="185">
        <f t="shared" si="56"/>
        <v>0</v>
      </c>
      <c r="I285" s="184">
        <f t="shared" si="59"/>
        <v>325000</v>
      </c>
      <c r="J285" s="271">
        <f t="shared" si="60"/>
        <v>1</v>
      </c>
      <c r="K285" s="426">
        <v>325000</v>
      </c>
    </row>
    <row r="286" spans="1:11" ht="16.5" x14ac:dyDescent="0.25">
      <c r="A286" s="215"/>
      <c r="B286" s="288" t="s">
        <v>988</v>
      </c>
      <c r="C286" s="288">
        <v>20</v>
      </c>
      <c r="D286" s="250" t="s">
        <v>452</v>
      </c>
      <c r="E286" s="284">
        <v>5000000</v>
      </c>
      <c r="F286" s="188">
        <v>0</v>
      </c>
      <c r="G286" s="259">
        <v>0</v>
      </c>
      <c r="H286" s="185">
        <f t="shared" si="56"/>
        <v>0</v>
      </c>
      <c r="I286" s="184">
        <f t="shared" si="59"/>
        <v>5000000</v>
      </c>
      <c r="J286" s="271">
        <f t="shared" si="60"/>
        <v>1</v>
      </c>
      <c r="K286" s="426">
        <v>5000000</v>
      </c>
    </row>
    <row r="287" spans="1:11" ht="16.5" x14ac:dyDescent="0.25">
      <c r="A287" s="215"/>
      <c r="B287" s="288" t="s">
        <v>989</v>
      </c>
      <c r="C287" s="288">
        <v>50</v>
      </c>
      <c r="D287" s="250" t="s">
        <v>845</v>
      </c>
      <c r="E287" s="284">
        <v>6250000</v>
      </c>
      <c r="F287" s="188">
        <v>0</v>
      </c>
      <c r="G287" s="259">
        <v>0</v>
      </c>
      <c r="H287" s="185">
        <f t="shared" si="56"/>
        <v>0</v>
      </c>
      <c r="I287" s="184">
        <f t="shared" si="59"/>
        <v>6250000</v>
      </c>
      <c r="J287" s="271">
        <f t="shared" si="60"/>
        <v>1</v>
      </c>
      <c r="K287" s="426">
        <v>6250000</v>
      </c>
    </row>
    <row r="288" spans="1:11" ht="16.5" x14ac:dyDescent="0.25">
      <c r="A288" s="215"/>
      <c r="B288" s="288" t="s">
        <v>990</v>
      </c>
      <c r="C288" s="288">
        <v>3</v>
      </c>
      <c r="D288" s="250" t="s">
        <v>937</v>
      </c>
      <c r="E288" s="284">
        <v>1710000</v>
      </c>
      <c r="F288" s="188">
        <v>0</v>
      </c>
      <c r="G288" s="259">
        <v>0</v>
      </c>
      <c r="H288" s="185">
        <f t="shared" si="56"/>
        <v>0</v>
      </c>
      <c r="I288" s="184">
        <f t="shared" si="59"/>
        <v>1710000</v>
      </c>
      <c r="J288" s="271">
        <f t="shared" si="60"/>
        <v>1</v>
      </c>
      <c r="K288" s="426">
        <v>1710000</v>
      </c>
    </row>
    <row r="289" spans="1:11" ht="16.5" x14ac:dyDescent="0.25">
      <c r="A289" s="294"/>
      <c r="B289" s="288" t="s">
        <v>991</v>
      </c>
      <c r="C289" s="288">
        <v>2</v>
      </c>
      <c r="D289" s="250" t="s">
        <v>992</v>
      </c>
      <c r="E289" s="284">
        <v>500000</v>
      </c>
      <c r="F289" s="188">
        <v>0</v>
      </c>
      <c r="G289" s="259">
        <v>0</v>
      </c>
      <c r="H289" s="185">
        <f t="shared" si="56"/>
        <v>0</v>
      </c>
      <c r="I289" s="184">
        <f t="shared" si="59"/>
        <v>500000</v>
      </c>
      <c r="J289" s="271">
        <f t="shared" si="60"/>
        <v>1</v>
      </c>
      <c r="K289" s="426">
        <v>500000</v>
      </c>
    </row>
    <row r="290" spans="1:11" ht="16.5" x14ac:dyDescent="0.25">
      <c r="A290" s="216"/>
      <c r="B290" s="288" t="s">
        <v>993</v>
      </c>
      <c r="C290" s="288">
        <v>18</v>
      </c>
      <c r="D290" s="250" t="s">
        <v>994</v>
      </c>
      <c r="E290" s="284">
        <v>3000000</v>
      </c>
      <c r="F290" s="270" t="s">
        <v>848</v>
      </c>
      <c r="G290" s="259">
        <v>0</v>
      </c>
      <c r="H290" s="260">
        <f t="shared" si="56"/>
        <v>0</v>
      </c>
      <c r="I290" s="259">
        <f t="shared" si="59"/>
        <v>3000000</v>
      </c>
      <c r="J290" s="260">
        <v>1</v>
      </c>
      <c r="K290" s="426">
        <v>3000000</v>
      </c>
    </row>
    <row r="291" spans="1:11" ht="16.5" x14ac:dyDescent="0.25">
      <c r="A291" s="216"/>
      <c r="B291" s="280" t="s">
        <v>904</v>
      </c>
      <c r="C291" s="288">
        <v>2</v>
      </c>
      <c r="D291" s="302" t="s">
        <v>673</v>
      </c>
      <c r="E291" s="303">
        <v>1000000</v>
      </c>
      <c r="F291" s="270" t="s">
        <v>848</v>
      </c>
      <c r="G291" s="259">
        <v>0</v>
      </c>
      <c r="H291" s="260">
        <f t="shared" si="56"/>
        <v>0</v>
      </c>
      <c r="I291" s="259">
        <f t="shared" si="59"/>
        <v>1000000</v>
      </c>
      <c r="J291" s="260">
        <v>1</v>
      </c>
      <c r="K291" s="433">
        <v>1000000</v>
      </c>
    </row>
    <row r="292" spans="1:11" x14ac:dyDescent="0.25">
      <c r="A292" s="206"/>
      <c r="B292" s="207"/>
      <c r="C292" s="206"/>
      <c r="D292" s="206"/>
      <c r="E292" s="208"/>
      <c r="F292" s="209"/>
      <c r="G292" s="208"/>
      <c r="H292" s="210"/>
      <c r="I292" s="208"/>
      <c r="J292" s="210"/>
    </row>
    <row r="293" spans="1:11" x14ac:dyDescent="0.25">
      <c r="A293" s="176">
        <v>11</v>
      </c>
      <c r="B293" s="211"/>
      <c r="C293" s="176"/>
      <c r="D293" s="176"/>
      <c r="E293" s="177"/>
      <c r="F293" s="178"/>
      <c r="G293" s="177"/>
      <c r="H293" s="179"/>
      <c r="I293" s="177"/>
      <c r="J293" s="179"/>
    </row>
    <row r="294" spans="1:11" ht="30" x14ac:dyDescent="0.25">
      <c r="A294" s="181">
        <v>1</v>
      </c>
      <c r="B294" s="212" t="s">
        <v>19</v>
      </c>
      <c r="C294" s="181"/>
      <c r="D294" s="181"/>
      <c r="E294" s="184">
        <f>SUM(E295:E302)</f>
        <v>45000000</v>
      </c>
      <c r="F294" s="183">
        <v>0</v>
      </c>
      <c r="G294" s="184">
        <f>SUM(G295:G302)</f>
        <v>0</v>
      </c>
      <c r="H294" s="185">
        <f>G294/E294*100%</f>
        <v>0</v>
      </c>
      <c r="I294" s="186">
        <f>E294-G294</f>
        <v>45000000</v>
      </c>
      <c r="J294" s="185">
        <f t="shared" ref="J294:J302" si="61">100%-H294</f>
        <v>1</v>
      </c>
      <c r="K294" s="413">
        <f>SUM(K295:K302)</f>
        <v>45000000</v>
      </c>
    </row>
    <row r="295" spans="1:11" x14ac:dyDescent="0.25">
      <c r="A295" s="213"/>
      <c r="B295" s="187" t="s">
        <v>850</v>
      </c>
      <c r="C295" s="36">
        <v>1</v>
      </c>
      <c r="D295" s="36" t="s">
        <v>26</v>
      </c>
      <c r="E295" s="37">
        <v>1000000</v>
      </c>
      <c r="F295" s="188">
        <v>0</v>
      </c>
      <c r="G295" s="186">
        <v>0</v>
      </c>
      <c r="H295" s="185">
        <f t="shared" ref="H295:H302" si="62">G295/E295*100%</f>
        <v>0</v>
      </c>
      <c r="I295" s="186">
        <f t="shared" ref="I295:I302" si="63">E295-G295</f>
        <v>1000000</v>
      </c>
      <c r="J295" s="185">
        <f t="shared" si="61"/>
        <v>1</v>
      </c>
      <c r="K295" s="412">
        <v>1000000</v>
      </c>
    </row>
    <row r="296" spans="1:11" x14ac:dyDescent="0.25">
      <c r="A296" s="213"/>
      <c r="B296" s="187" t="s">
        <v>826</v>
      </c>
      <c r="C296" s="36">
        <v>24</v>
      </c>
      <c r="D296" s="36" t="s">
        <v>26</v>
      </c>
      <c r="E296" s="37">
        <v>6000000</v>
      </c>
      <c r="F296" s="188">
        <v>0</v>
      </c>
      <c r="G296" s="186">
        <v>0</v>
      </c>
      <c r="H296" s="185">
        <f t="shared" si="62"/>
        <v>0</v>
      </c>
      <c r="I296" s="186">
        <f t="shared" si="63"/>
        <v>6000000</v>
      </c>
      <c r="J296" s="185">
        <f t="shared" si="61"/>
        <v>1</v>
      </c>
      <c r="K296" s="412">
        <v>6000000</v>
      </c>
    </row>
    <row r="297" spans="1:11" x14ac:dyDescent="0.25">
      <c r="A297" s="213"/>
      <c r="B297" s="187" t="s">
        <v>873</v>
      </c>
      <c r="C297" s="36">
        <v>1</v>
      </c>
      <c r="D297" s="36" t="s">
        <v>26</v>
      </c>
      <c r="E297" s="37">
        <v>675000</v>
      </c>
      <c r="F297" s="188">
        <v>0</v>
      </c>
      <c r="G297" s="186">
        <v>0</v>
      </c>
      <c r="H297" s="185">
        <f t="shared" si="62"/>
        <v>0</v>
      </c>
      <c r="I297" s="186">
        <f t="shared" si="63"/>
        <v>675000</v>
      </c>
      <c r="J297" s="185">
        <f t="shared" si="61"/>
        <v>1</v>
      </c>
      <c r="K297" s="412">
        <v>675000</v>
      </c>
    </row>
    <row r="298" spans="1:11" x14ac:dyDescent="0.25">
      <c r="A298" s="214"/>
      <c r="B298" s="187" t="s">
        <v>995</v>
      </c>
      <c r="C298" s="36">
        <v>1</v>
      </c>
      <c r="D298" s="36" t="s">
        <v>26</v>
      </c>
      <c r="E298" s="37">
        <v>3000000</v>
      </c>
      <c r="F298" s="188">
        <v>0</v>
      </c>
      <c r="G298" s="186">
        <v>0</v>
      </c>
      <c r="H298" s="185">
        <f t="shared" si="62"/>
        <v>0</v>
      </c>
      <c r="I298" s="186">
        <f t="shared" si="63"/>
        <v>3000000</v>
      </c>
      <c r="J298" s="185">
        <f t="shared" si="61"/>
        <v>1</v>
      </c>
      <c r="K298" s="412">
        <v>3000000</v>
      </c>
    </row>
    <row r="299" spans="1:11" x14ac:dyDescent="0.25">
      <c r="A299" s="215"/>
      <c r="B299" s="187" t="s">
        <v>996</v>
      </c>
      <c r="C299" s="36">
        <v>1</v>
      </c>
      <c r="D299" s="36" t="s">
        <v>26</v>
      </c>
      <c r="E299" s="37">
        <v>30000000</v>
      </c>
      <c r="F299" s="188">
        <v>0</v>
      </c>
      <c r="G299" s="186">
        <v>0</v>
      </c>
      <c r="H299" s="185">
        <f t="shared" si="62"/>
        <v>0</v>
      </c>
      <c r="I299" s="186">
        <f t="shared" si="63"/>
        <v>30000000</v>
      </c>
      <c r="J299" s="185">
        <f t="shared" si="61"/>
        <v>1</v>
      </c>
      <c r="K299" s="412">
        <v>30000000</v>
      </c>
    </row>
    <row r="300" spans="1:11" x14ac:dyDescent="0.25">
      <c r="A300" s="215"/>
      <c r="B300" s="187" t="s">
        <v>997</v>
      </c>
      <c r="C300" s="36">
        <v>75</v>
      </c>
      <c r="D300" s="36" t="s">
        <v>144</v>
      </c>
      <c r="E300" s="37">
        <v>1125000</v>
      </c>
      <c r="F300" s="188">
        <v>0</v>
      </c>
      <c r="G300" s="186">
        <v>0</v>
      </c>
      <c r="H300" s="185">
        <f t="shared" si="62"/>
        <v>0</v>
      </c>
      <c r="I300" s="186">
        <f t="shared" si="63"/>
        <v>1125000</v>
      </c>
      <c r="J300" s="185">
        <f t="shared" si="61"/>
        <v>1</v>
      </c>
      <c r="K300" s="412">
        <v>1125000</v>
      </c>
    </row>
    <row r="301" spans="1:11" x14ac:dyDescent="0.25">
      <c r="A301" s="272"/>
      <c r="B301" s="187" t="s">
        <v>998</v>
      </c>
      <c r="C301" s="36">
        <v>1</v>
      </c>
      <c r="D301" s="36" t="s">
        <v>26</v>
      </c>
      <c r="E301" s="37">
        <v>600000</v>
      </c>
      <c r="F301" s="188">
        <v>0</v>
      </c>
      <c r="G301" s="186">
        <v>0</v>
      </c>
      <c r="H301" s="185">
        <f t="shared" si="62"/>
        <v>0</v>
      </c>
      <c r="I301" s="186">
        <f t="shared" si="63"/>
        <v>600000</v>
      </c>
      <c r="J301" s="185">
        <f t="shared" si="61"/>
        <v>1</v>
      </c>
      <c r="K301" s="412">
        <v>600000</v>
      </c>
    </row>
    <row r="302" spans="1:11" x14ac:dyDescent="0.25">
      <c r="A302" s="190"/>
      <c r="B302" s="187" t="s">
        <v>999</v>
      </c>
      <c r="C302" s="36">
        <v>4</v>
      </c>
      <c r="D302" s="36" t="s">
        <v>144</v>
      </c>
      <c r="E302" s="37">
        <v>2600000</v>
      </c>
      <c r="F302" s="188">
        <v>0</v>
      </c>
      <c r="G302" s="186">
        <v>0</v>
      </c>
      <c r="H302" s="185">
        <f t="shared" si="62"/>
        <v>0</v>
      </c>
      <c r="I302" s="186">
        <f t="shared" si="63"/>
        <v>2600000</v>
      </c>
      <c r="J302" s="185">
        <f t="shared" si="61"/>
        <v>1</v>
      </c>
      <c r="K302" s="412">
        <v>2600000</v>
      </c>
    </row>
    <row r="303" spans="1:11" x14ac:dyDescent="0.25">
      <c r="A303" s="216"/>
      <c r="B303" s="257"/>
      <c r="C303" s="217"/>
      <c r="D303" s="258"/>
      <c r="E303" s="182"/>
      <c r="F303" s="259"/>
      <c r="G303" s="259"/>
      <c r="H303" s="260"/>
      <c r="I303" s="259"/>
      <c r="J303" s="213"/>
    </row>
    <row r="304" spans="1:11" ht="30" x14ac:dyDescent="0.25">
      <c r="A304" s="181">
        <v>2</v>
      </c>
      <c r="B304" s="221" t="s">
        <v>20</v>
      </c>
      <c r="C304" s="181"/>
      <c r="D304" s="181"/>
      <c r="E304" s="184">
        <f>SUM(E305:E318)</f>
        <v>30000000</v>
      </c>
      <c r="F304" s="183">
        <v>0</v>
      </c>
      <c r="G304" s="184">
        <f>SUM(G305:G318)</f>
        <v>0</v>
      </c>
      <c r="H304" s="185">
        <f>G304/E304*100%</f>
        <v>0</v>
      </c>
      <c r="I304" s="186">
        <f>E304-G304</f>
        <v>30000000</v>
      </c>
      <c r="J304" s="185">
        <f t="shared" ref="J304:J318" si="64">100%-H304</f>
        <v>1</v>
      </c>
      <c r="K304" s="413">
        <f>SUM(K305:K318)</f>
        <v>30000000</v>
      </c>
    </row>
    <row r="305" spans="1:11" ht="16.5" x14ac:dyDescent="0.25">
      <c r="A305" s="222"/>
      <c r="B305" s="292" t="s">
        <v>859</v>
      </c>
      <c r="C305" s="274">
        <v>1</v>
      </c>
      <c r="D305" s="275" t="s">
        <v>523</v>
      </c>
      <c r="E305" s="225">
        <v>450000</v>
      </c>
      <c r="F305" s="188">
        <v>0</v>
      </c>
      <c r="G305" s="259">
        <v>0</v>
      </c>
      <c r="H305" s="260">
        <v>0</v>
      </c>
      <c r="I305" s="186">
        <f t="shared" ref="I305:I318" si="65">E305-G305</f>
        <v>450000</v>
      </c>
      <c r="J305" s="185">
        <f t="shared" si="64"/>
        <v>1</v>
      </c>
      <c r="K305" s="415">
        <v>450000</v>
      </c>
    </row>
    <row r="306" spans="1:11" ht="16.5" x14ac:dyDescent="0.25">
      <c r="A306" s="222"/>
      <c r="B306" s="287" t="s">
        <v>1000</v>
      </c>
      <c r="C306" s="277">
        <v>2</v>
      </c>
      <c r="D306" s="278" t="s">
        <v>501</v>
      </c>
      <c r="E306" s="279">
        <v>1000000</v>
      </c>
      <c r="F306" s="188">
        <v>0</v>
      </c>
      <c r="G306" s="259">
        <v>0</v>
      </c>
      <c r="H306" s="260">
        <v>0</v>
      </c>
      <c r="I306" s="186">
        <f t="shared" si="65"/>
        <v>1000000</v>
      </c>
      <c r="J306" s="185">
        <f t="shared" si="64"/>
        <v>1</v>
      </c>
      <c r="K306" s="424">
        <v>1000000</v>
      </c>
    </row>
    <row r="307" spans="1:11" ht="16.5" x14ac:dyDescent="0.25">
      <c r="A307" s="222"/>
      <c r="B307" s="287" t="s">
        <v>837</v>
      </c>
      <c r="C307" s="277">
        <v>1</v>
      </c>
      <c r="D307" s="275" t="s">
        <v>502</v>
      </c>
      <c r="E307" s="279">
        <v>2000000</v>
      </c>
      <c r="F307" s="188">
        <v>0</v>
      </c>
      <c r="G307" s="259">
        <v>0</v>
      </c>
      <c r="H307" s="260">
        <v>0</v>
      </c>
      <c r="I307" s="186">
        <f t="shared" si="65"/>
        <v>2000000</v>
      </c>
      <c r="J307" s="185">
        <f t="shared" si="64"/>
        <v>1</v>
      </c>
      <c r="K307" s="424">
        <v>2000000</v>
      </c>
    </row>
    <row r="308" spans="1:11" ht="16.5" x14ac:dyDescent="0.25">
      <c r="A308" s="229"/>
      <c r="B308" s="287" t="s">
        <v>1001</v>
      </c>
      <c r="C308" s="277">
        <v>1</v>
      </c>
      <c r="D308" s="275" t="s">
        <v>523</v>
      </c>
      <c r="E308" s="279">
        <v>1000000</v>
      </c>
      <c r="F308" s="188">
        <v>0</v>
      </c>
      <c r="G308" s="259">
        <v>0</v>
      </c>
      <c r="H308" s="260">
        <v>0</v>
      </c>
      <c r="I308" s="186">
        <f t="shared" si="65"/>
        <v>1000000</v>
      </c>
      <c r="J308" s="185">
        <f t="shared" si="64"/>
        <v>1</v>
      </c>
      <c r="K308" s="424">
        <v>1000000</v>
      </c>
    </row>
    <row r="309" spans="1:11" ht="16.5" x14ac:dyDescent="0.25">
      <c r="A309" s="215"/>
      <c r="B309" s="287" t="s">
        <v>849</v>
      </c>
      <c r="C309" s="277">
        <v>5</v>
      </c>
      <c r="D309" s="278" t="s">
        <v>501</v>
      </c>
      <c r="E309" s="279">
        <v>325000</v>
      </c>
      <c r="F309" s="188">
        <v>0</v>
      </c>
      <c r="G309" s="259">
        <v>0</v>
      </c>
      <c r="H309" s="260">
        <v>0</v>
      </c>
      <c r="I309" s="186">
        <f t="shared" si="65"/>
        <v>325000</v>
      </c>
      <c r="J309" s="185">
        <f t="shared" si="64"/>
        <v>1</v>
      </c>
      <c r="K309" s="424">
        <v>325000</v>
      </c>
    </row>
    <row r="310" spans="1:11" ht="16.5" x14ac:dyDescent="0.25">
      <c r="A310" s="215"/>
      <c r="B310" s="287" t="s">
        <v>1002</v>
      </c>
      <c r="C310" s="277">
        <v>1</v>
      </c>
      <c r="D310" s="275" t="s">
        <v>502</v>
      </c>
      <c r="E310" s="279">
        <v>1000000</v>
      </c>
      <c r="F310" s="188">
        <v>0</v>
      </c>
      <c r="G310" s="259">
        <v>0</v>
      </c>
      <c r="H310" s="260">
        <v>0</v>
      </c>
      <c r="I310" s="186">
        <f t="shared" si="65"/>
        <v>1000000</v>
      </c>
      <c r="J310" s="185">
        <f t="shared" si="64"/>
        <v>1</v>
      </c>
      <c r="K310" s="424">
        <v>1000000</v>
      </c>
    </row>
    <row r="311" spans="1:11" ht="16.5" x14ac:dyDescent="0.25">
      <c r="A311" s="215"/>
      <c r="B311" s="287" t="s">
        <v>922</v>
      </c>
      <c r="C311" s="277">
        <v>1</v>
      </c>
      <c r="D311" s="278" t="s">
        <v>886</v>
      </c>
      <c r="E311" s="279">
        <v>700000</v>
      </c>
      <c r="F311" s="188">
        <v>0</v>
      </c>
      <c r="G311" s="259">
        <v>0</v>
      </c>
      <c r="H311" s="260">
        <v>0</v>
      </c>
      <c r="I311" s="186">
        <f t="shared" si="65"/>
        <v>700000</v>
      </c>
      <c r="J311" s="185">
        <f t="shared" si="64"/>
        <v>1</v>
      </c>
      <c r="K311" s="424">
        <v>700000</v>
      </c>
    </row>
    <row r="312" spans="1:11" ht="16.5" x14ac:dyDescent="0.25">
      <c r="A312" s="215"/>
      <c r="B312" s="287" t="s">
        <v>924</v>
      </c>
      <c r="C312" s="277">
        <v>1</v>
      </c>
      <c r="D312" s="278" t="s">
        <v>886</v>
      </c>
      <c r="E312" s="279">
        <v>600000</v>
      </c>
      <c r="F312" s="188">
        <v>0</v>
      </c>
      <c r="G312" s="259">
        <v>0</v>
      </c>
      <c r="H312" s="260">
        <v>0</v>
      </c>
      <c r="I312" s="186">
        <f t="shared" si="65"/>
        <v>600000</v>
      </c>
      <c r="J312" s="185">
        <f t="shared" si="64"/>
        <v>1</v>
      </c>
      <c r="K312" s="424">
        <v>600000</v>
      </c>
    </row>
    <row r="313" spans="1:11" ht="16.5" x14ac:dyDescent="0.25">
      <c r="A313" s="215"/>
      <c r="B313" s="287" t="s">
        <v>1003</v>
      </c>
      <c r="C313" s="277">
        <v>1</v>
      </c>
      <c r="D313" s="278" t="s">
        <v>886</v>
      </c>
      <c r="E313" s="279">
        <v>500000</v>
      </c>
      <c r="F313" s="188">
        <v>0</v>
      </c>
      <c r="G313" s="259">
        <v>0</v>
      </c>
      <c r="H313" s="260">
        <v>0</v>
      </c>
      <c r="I313" s="186">
        <f t="shared" si="65"/>
        <v>500000</v>
      </c>
      <c r="J313" s="185">
        <f t="shared" si="64"/>
        <v>1</v>
      </c>
      <c r="K313" s="424">
        <v>500000</v>
      </c>
    </row>
    <row r="314" spans="1:11" ht="16.5" x14ac:dyDescent="0.25">
      <c r="A314" s="215"/>
      <c r="B314" s="287" t="s">
        <v>1004</v>
      </c>
      <c r="C314" s="277">
        <v>20</v>
      </c>
      <c r="D314" s="278" t="s">
        <v>971</v>
      </c>
      <c r="E314" s="279">
        <v>8400000</v>
      </c>
      <c r="F314" s="188">
        <v>0</v>
      </c>
      <c r="G314" s="259">
        <v>0</v>
      </c>
      <c r="H314" s="260">
        <v>0</v>
      </c>
      <c r="I314" s="186">
        <f t="shared" si="65"/>
        <v>8400000</v>
      </c>
      <c r="J314" s="185">
        <f t="shared" si="64"/>
        <v>1</v>
      </c>
      <c r="K314" s="424">
        <v>8400000</v>
      </c>
    </row>
    <row r="315" spans="1:11" ht="16.5" x14ac:dyDescent="0.25">
      <c r="A315" s="215"/>
      <c r="B315" s="287" t="s">
        <v>1005</v>
      </c>
      <c r="C315" s="277">
        <v>10</v>
      </c>
      <c r="D315" s="278" t="s">
        <v>845</v>
      </c>
      <c r="E315" s="279">
        <v>6500000</v>
      </c>
      <c r="F315" s="188">
        <v>0</v>
      </c>
      <c r="G315" s="259">
        <v>0</v>
      </c>
      <c r="H315" s="260">
        <v>0</v>
      </c>
      <c r="I315" s="186">
        <f t="shared" si="65"/>
        <v>6500000</v>
      </c>
      <c r="J315" s="185">
        <f t="shared" si="64"/>
        <v>1</v>
      </c>
      <c r="K315" s="424">
        <v>6500000</v>
      </c>
    </row>
    <row r="316" spans="1:11" ht="16.5" x14ac:dyDescent="0.25">
      <c r="A316" s="215"/>
      <c r="B316" s="287" t="s">
        <v>1006</v>
      </c>
      <c r="C316" s="277">
        <v>10</v>
      </c>
      <c r="D316" s="278" t="s">
        <v>501</v>
      </c>
      <c r="E316" s="279">
        <v>650000</v>
      </c>
      <c r="F316" s="188">
        <v>0</v>
      </c>
      <c r="G316" s="259">
        <v>0</v>
      </c>
      <c r="H316" s="260">
        <v>0</v>
      </c>
      <c r="I316" s="186">
        <f t="shared" si="65"/>
        <v>650000</v>
      </c>
      <c r="J316" s="185">
        <f t="shared" si="64"/>
        <v>1</v>
      </c>
      <c r="K316" s="424">
        <v>650000</v>
      </c>
    </row>
    <row r="317" spans="1:11" ht="16.5" x14ac:dyDescent="0.25">
      <c r="A317" s="215"/>
      <c r="B317" s="287" t="s">
        <v>902</v>
      </c>
      <c r="C317" s="277">
        <v>40</v>
      </c>
      <c r="D317" s="278" t="s">
        <v>845</v>
      </c>
      <c r="E317" s="279">
        <v>3750000</v>
      </c>
      <c r="F317" s="188">
        <v>0</v>
      </c>
      <c r="G317" s="259">
        <v>0</v>
      </c>
      <c r="H317" s="260">
        <v>0</v>
      </c>
      <c r="I317" s="186">
        <f t="shared" si="65"/>
        <v>3750000</v>
      </c>
      <c r="J317" s="185">
        <f t="shared" si="64"/>
        <v>1</v>
      </c>
      <c r="K317" s="424">
        <v>3750000</v>
      </c>
    </row>
    <row r="318" spans="1:11" ht="16.5" x14ac:dyDescent="0.25">
      <c r="A318" s="215"/>
      <c r="B318" s="268" t="s">
        <v>1007</v>
      </c>
      <c r="C318" s="304">
        <v>1</v>
      </c>
      <c r="D318" s="302" t="s">
        <v>396</v>
      </c>
      <c r="E318" s="305">
        <v>3125000</v>
      </c>
      <c r="F318" s="188">
        <v>0</v>
      </c>
      <c r="G318" s="259">
        <v>0</v>
      </c>
      <c r="H318" s="260">
        <v>0</v>
      </c>
      <c r="I318" s="186">
        <f t="shared" si="65"/>
        <v>3125000</v>
      </c>
      <c r="J318" s="185">
        <f t="shared" si="64"/>
        <v>1</v>
      </c>
      <c r="K318" s="434">
        <v>3125000</v>
      </c>
    </row>
    <row r="319" spans="1:11" x14ac:dyDescent="0.25">
      <c r="A319" s="206"/>
      <c r="B319" s="207"/>
      <c r="C319" s="206"/>
      <c r="D319" s="206"/>
      <c r="E319" s="208"/>
      <c r="F319" s="209"/>
      <c r="G319" s="208"/>
      <c r="H319" s="210"/>
      <c r="I319" s="208"/>
      <c r="J319" s="210"/>
    </row>
    <row r="320" spans="1:11" x14ac:dyDescent="0.25">
      <c r="A320" s="176">
        <v>12</v>
      </c>
      <c r="B320" s="211"/>
      <c r="C320" s="176"/>
      <c r="D320" s="176"/>
      <c r="E320" s="177"/>
      <c r="F320" s="178"/>
      <c r="G320" s="177"/>
      <c r="H320" s="179"/>
      <c r="I320" s="177"/>
      <c r="J320" s="179"/>
    </row>
    <row r="321" spans="1:11" ht="30" x14ac:dyDescent="0.25">
      <c r="A321" s="181">
        <v>1</v>
      </c>
      <c r="B321" s="212" t="s">
        <v>19</v>
      </c>
      <c r="C321" s="181"/>
      <c r="D321" s="181"/>
      <c r="E321" s="184">
        <f>SUM(E322:E328)</f>
        <v>45000000</v>
      </c>
      <c r="F321" s="183"/>
      <c r="G321" s="184">
        <f>SUM(G322:G328)</f>
        <v>0</v>
      </c>
      <c r="H321" s="185">
        <f t="shared" ref="H321:H342" si="66">G321/E321*100%</f>
        <v>0</v>
      </c>
      <c r="I321" s="184">
        <f>E321-G321</f>
        <v>45000000</v>
      </c>
      <c r="J321" s="271">
        <f>100%-H321</f>
        <v>1</v>
      </c>
      <c r="K321" s="413">
        <f>SUM(K322:K328)</f>
        <v>45000000</v>
      </c>
    </row>
    <row r="322" spans="1:11" x14ac:dyDescent="0.25">
      <c r="A322" s="213"/>
      <c r="B322" s="187" t="s">
        <v>850</v>
      </c>
      <c r="C322" s="36">
        <v>1</v>
      </c>
      <c r="D322" s="36" t="s">
        <v>26</v>
      </c>
      <c r="E322" s="37">
        <v>1000000</v>
      </c>
      <c r="F322" s="188">
        <v>0</v>
      </c>
      <c r="G322" s="259">
        <v>0</v>
      </c>
      <c r="H322" s="185">
        <f t="shared" si="66"/>
        <v>0</v>
      </c>
      <c r="I322" s="184">
        <f t="shared" ref="I322:I328" si="67">E322-G322</f>
        <v>1000000</v>
      </c>
      <c r="J322" s="271">
        <f t="shared" ref="J322:J328" si="68">100%-H322</f>
        <v>1</v>
      </c>
      <c r="K322" s="412">
        <v>1000000</v>
      </c>
    </row>
    <row r="323" spans="1:11" x14ac:dyDescent="0.25">
      <c r="A323" s="213"/>
      <c r="B323" s="187" t="s">
        <v>826</v>
      </c>
      <c r="C323" s="36">
        <v>24</v>
      </c>
      <c r="D323" s="36" t="s">
        <v>26</v>
      </c>
      <c r="E323" s="37">
        <v>6000000</v>
      </c>
      <c r="F323" s="188">
        <v>0</v>
      </c>
      <c r="G323" s="259">
        <v>0</v>
      </c>
      <c r="H323" s="185">
        <f t="shared" si="66"/>
        <v>0</v>
      </c>
      <c r="I323" s="184">
        <f t="shared" si="67"/>
        <v>6000000</v>
      </c>
      <c r="J323" s="271">
        <f t="shared" si="68"/>
        <v>1</v>
      </c>
      <c r="K323" s="412">
        <v>6000000</v>
      </c>
    </row>
    <row r="324" spans="1:11" x14ac:dyDescent="0.25">
      <c r="A324" s="213"/>
      <c r="B324" s="187" t="s">
        <v>873</v>
      </c>
      <c r="C324" s="36">
        <v>1</v>
      </c>
      <c r="D324" s="36" t="s">
        <v>26</v>
      </c>
      <c r="E324" s="37">
        <v>675000</v>
      </c>
      <c r="F324" s="188">
        <v>0</v>
      </c>
      <c r="G324" s="259">
        <v>0</v>
      </c>
      <c r="H324" s="185">
        <f t="shared" si="66"/>
        <v>0</v>
      </c>
      <c r="I324" s="184">
        <f t="shared" si="67"/>
        <v>675000</v>
      </c>
      <c r="J324" s="271">
        <f t="shared" si="68"/>
        <v>1</v>
      </c>
      <c r="K324" s="412">
        <v>675000</v>
      </c>
    </row>
    <row r="325" spans="1:11" x14ac:dyDescent="0.25">
      <c r="A325" s="214"/>
      <c r="B325" s="306" t="s">
        <v>1008</v>
      </c>
      <c r="C325" s="296">
        <v>1</v>
      </c>
      <c r="D325" s="297" t="s">
        <v>26</v>
      </c>
      <c r="E325" s="37">
        <v>3000000</v>
      </c>
      <c r="F325" s="188">
        <v>0</v>
      </c>
      <c r="G325" s="259">
        <v>0</v>
      </c>
      <c r="H325" s="185">
        <f t="shared" si="66"/>
        <v>0</v>
      </c>
      <c r="I325" s="184">
        <f t="shared" si="67"/>
        <v>3000000</v>
      </c>
      <c r="J325" s="271">
        <f t="shared" si="68"/>
        <v>1</v>
      </c>
      <c r="K325" s="412">
        <v>3000000</v>
      </c>
    </row>
    <row r="326" spans="1:11" x14ac:dyDescent="0.25">
      <c r="A326" s="215"/>
      <c r="B326" s="307" t="s">
        <v>1009</v>
      </c>
      <c r="C326" s="296">
        <v>1</v>
      </c>
      <c r="D326" s="297" t="s">
        <v>26</v>
      </c>
      <c r="E326" s="37">
        <v>31125000</v>
      </c>
      <c r="F326" s="188">
        <v>0</v>
      </c>
      <c r="G326" s="259">
        <v>0</v>
      </c>
      <c r="H326" s="185">
        <f t="shared" si="66"/>
        <v>0</v>
      </c>
      <c r="I326" s="184">
        <f t="shared" si="67"/>
        <v>31125000</v>
      </c>
      <c r="J326" s="271">
        <f t="shared" si="68"/>
        <v>1</v>
      </c>
      <c r="K326" s="412">
        <v>31125000</v>
      </c>
    </row>
    <row r="327" spans="1:11" x14ac:dyDescent="0.25">
      <c r="A327" s="215"/>
      <c r="B327" s="308" t="s">
        <v>1010</v>
      </c>
      <c r="C327" s="296">
        <v>1</v>
      </c>
      <c r="D327" s="297" t="s">
        <v>26</v>
      </c>
      <c r="E327" s="37">
        <v>600000</v>
      </c>
      <c r="F327" s="188">
        <v>0</v>
      </c>
      <c r="G327" s="259">
        <v>0</v>
      </c>
      <c r="H327" s="185">
        <f t="shared" si="66"/>
        <v>0</v>
      </c>
      <c r="I327" s="184">
        <f t="shared" si="67"/>
        <v>600000</v>
      </c>
      <c r="J327" s="271">
        <f t="shared" si="68"/>
        <v>1</v>
      </c>
      <c r="K327" s="412">
        <v>600000</v>
      </c>
    </row>
    <row r="328" spans="1:11" x14ac:dyDescent="0.25">
      <c r="A328" s="215"/>
      <c r="B328" s="309" t="s">
        <v>1011</v>
      </c>
      <c r="C328" s="300">
        <v>4</v>
      </c>
      <c r="D328" s="297" t="s">
        <v>144</v>
      </c>
      <c r="E328" s="301">
        <v>2600000</v>
      </c>
      <c r="F328" s="188">
        <v>0</v>
      </c>
      <c r="G328" s="259">
        <v>0</v>
      </c>
      <c r="H328" s="185">
        <f t="shared" si="66"/>
        <v>0</v>
      </c>
      <c r="I328" s="184">
        <f t="shared" si="67"/>
        <v>2600000</v>
      </c>
      <c r="J328" s="271">
        <f t="shared" si="68"/>
        <v>1</v>
      </c>
      <c r="K328" s="432">
        <v>2600000</v>
      </c>
    </row>
    <row r="329" spans="1:11" x14ac:dyDescent="0.25">
      <c r="A329" s="216"/>
      <c r="B329" s="257"/>
      <c r="C329" s="217"/>
      <c r="D329" s="258"/>
      <c r="E329" s="182"/>
      <c r="F329" s="259"/>
      <c r="G329" s="259"/>
      <c r="H329" s="260"/>
      <c r="I329" s="259"/>
      <c r="J329" s="213"/>
    </row>
    <row r="330" spans="1:11" ht="30" x14ac:dyDescent="0.25">
      <c r="A330" s="181">
        <v>2</v>
      </c>
      <c r="B330" s="221" t="s">
        <v>20</v>
      </c>
      <c r="C330" s="181"/>
      <c r="D330" s="181"/>
      <c r="E330" s="184">
        <f>SUM(E331:E342)</f>
        <v>30000000</v>
      </c>
      <c r="F330" s="183"/>
      <c r="G330" s="184">
        <f>SUM(G331:G342)</f>
        <v>0</v>
      </c>
      <c r="H330" s="185">
        <f t="shared" si="66"/>
        <v>0</v>
      </c>
      <c r="I330" s="184">
        <f>E330-G330</f>
        <v>30000000</v>
      </c>
      <c r="J330" s="271">
        <f>100%-H330</f>
        <v>1</v>
      </c>
      <c r="K330" s="413">
        <f>SUM(K331:K342)</f>
        <v>30000000</v>
      </c>
    </row>
    <row r="331" spans="1:11" ht="16.5" x14ac:dyDescent="0.25">
      <c r="A331" s="222"/>
      <c r="B331" s="310" t="s">
        <v>835</v>
      </c>
      <c r="C331" s="311">
        <v>1</v>
      </c>
      <c r="D331" s="312" t="s">
        <v>26</v>
      </c>
      <c r="E331" s="313">
        <v>450000</v>
      </c>
      <c r="F331" s="188">
        <v>0</v>
      </c>
      <c r="G331" s="259">
        <v>0</v>
      </c>
      <c r="H331" s="185">
        <f t="shared" si="66"/>
        <v>0</v>
      </c>
      <c r="I331" s="184">
        <f t="shared" ref="I331:I342" si="69">E331-G331</f>
        <v>450000</v>
      </c>
      <c r="J331" s="260">
        <v>0</v>
      </c>
      <c r="K331" s="435">
        <v>450000</v>
      </c>
    </row>
    <row r="332" spans="1:11" ht="16.5" x14ac:dyDescent="0.25">
      <c r="A332" s="222"/>
      <c r="B332" s="310" t="s">
        <v>837</v>
      </c>
      <c r="C332" s="311">
        <v>1</v>
      </c>
      <c r="D332" s="312" t="s">
        <v>396</v>
      </c>
      <c r="E332" s="313">
        <v>2000000</v>
      </c>
      <c r="F332" s="188">
        <v>0</v>
      </c>
      <c r="G332" s="259">
        <v>0</v>
      </c>
      <c r="H332" s="185">
        <f t="shared" si="66"/>
        <v>0</v>
      </c>
      <c r="I332" s="184">
        <f t="shared" si="69"/>
        <v>2000000</v>
      </c>
      <c r="J332" s="260">
        <v>0</v>
      </c>
      <c r="K332" s="435">
        <v>2000000</v>
      </c>
    </row>
    <row r="333" spans="1:11" ht="16.5" x14ac:dyDescent="0.25">
      <c r="A333" s="222"/>
      <c r="B333" s="310" t="s">
        <v>933</v>
      </c>
      <c r="C333" s="311">
        <v>2</v>
      </c>
      <c r="D333" s="312" t="s">
        <v>673</v>
      </c>
      <c r="E333" s="313">
        <v>1000000</v>
      </c>
      <c r="F333" s="188">
        <v>0</v>
      </c>
      <c r="G333" s="259">
        <v>0</v>
      </c>
      <c r="H333" s="185">
        <f t="shared" si="66"/>
        <v>0</v>
      </c>
      <c r="I333" s="184">
        <f t="shared" si="69"/>
        <v>1000000</v>
      </c>
      <c r="J333" s="260">
        <v>0</v>
      </c>
      <c r="K333" s="435">
        <v>1000000</v>
      </c>
    </row>
    <row r="334" spans="1:11" ht="16.5" x14ac:dyDescent="0.25">
      <c r="A334" s="222"/>
      <c r="B334" s="310" t="s">
        <v>1012</v>
      </c>
      <c r="C334" s="311">
        <v>39</v>
      </c>
      <c r="D334" s="312" t="s">
        <v>1013</v>
      </c>
      <c r="E334" s="313">
        <v>16380000</v>
      </c>
      <c r="F334" s="188">
        <v>0</v>
      </c>
      <c r="G334" s="259">
        <v>0</v>
      </c>
      <c r="H334" s="185">
        <f t="shared" si="66"/>
        <v>0</v>
      </c>
      <c r="I334" s="184">
        <f t="shared" si="69"/>
        <v>16380000</v>
      </c>
      <c r="J334" s="260">
        <v>0</v>
      </c>
      <c r="K334" s="435">
        <v>16380000</v>
      </c>
    </row>
    <row r="335" spans="1:11" ht="16.5" x14ac:dyDescent="0.25">
      <c r="A335" s="215"/>
      <c r="B335" s="310" t="s">
        <v>1005</v>
      </c>
      <c r="C335" s="311">
        <v>5</v>
      </c>
      <c r="D335" s="312" t="s">
        <v>845</v>
      </c>
      <c r="E335" s="313">
        <v>3250000</v>
      </c>
      <c r="F335" s="188">
        <v>0</v>
      </c>
      <c r="G335" s="259">
        <v>0</v>
      </c>
      <c r="H335" s="185">
        <f t="shared" si="66"/>
        <v>0</v>
      </c>
      <c r="I335" s="184">
        <f t="shared" si="69"/>
        <v>3250000</v>
      </c>
      <c r="J335" s="260">
        <v>0</v>
      </c>
      <c r="K335" s="435">
        <v>3250000</v>
      </c>
    </row>
    <row r="336" spans="1:11" ht="16.5" x14ac:dyDescent="0.25">
      <c r="A336" s="215"/>
      <c r="B336" s="310" t="s">
        <v>1006</v>
      </c>
      <c r="C336" s="311">
        <v>5</v>
      </c>
      <c r="D336" s="312" t="s">
        <v>673</v>
      </c>
      <c r="E336" s="313">
        <v>325000</v>
      </c>
      <c r="F336" s="188">
        <v>0</v>
      </c>
      <c r="G336" s="259">
        <v>0</v>
      </c>
      <c r="H336" s="185">
        <f t="shared" si="66"/>
        <v>0</v>
      </c>
      <c r="I336" s="184">
        <f t="shared" si="69"/>
        <v>325000</v>
      </c>
      <c r="J336" s="260">
        <v>0</v>
      </c>
      <c r="K336" s="435">
        <v>325000</v>
      </c>
    </row>
    <row r="337" spans="1:11" ht="16.5" x14ac:dyDescent="0.25">
      <c r="A337" s="215"/>
      <c r="B337" s="310" t="s">
        <v>1014</v>
      </c>
      <c r="C337" s="311">
        <v>1</v>
      </c>
      <c r="D337" s="312" t="s">
        <v>937</v>
      </c>
      <c r="E337" s="313">
        <v>970000</v>
      </c>
      <c r="F337" s="188">
        <v>0</v>
      </c>
      <c r="G337" s="259">
        <v>0</v>
      </c>
      <c r="H337" s="185">
        <f t="shared" si="66"/>
        <v>0</v>
      </c>
      <c r="I337" s="184">
        <f t="shared" si="69"/>
        <v>970000</v>
      </c>
      <c r="J337" s="260">
        <v>0</v>
      </c>
      <c r="K337" s="435">
        <v>970000</v>
      </c>
    </row>
    <row r="338" spans="1:11" ht="16.5" x14ac:dyDescent="0.25">
      <c r="A338" s="215"/>
      <c r="B338" s="310" t="s">
        <v>924</v>
      </c>
      <c r="C338" s="311">
        <v>1</v>
      </c>
      <c r="D338" s="312" t="s">
        <v>937</v>
      </c>
      <c r="E338" s="313">
        <v>800000</v>
      </c>
      <c r="F338" s="188">
        <v>0</v>
      </c>
      <c r="G338" s="259">
        <v>0</v>
      </c>
      <c r="H338" s="185">
        <f t="shared" si="66"/>
        <v>0</v>
      </c>
      <c r="I338" s="184">
        <f t="shared" si="69"/>
        <v>800000</v>
      </c>
      <c r="J338" s="260">
        <v>0</v>
      </c>
      <c r="K338" s="435">
        <v>800000</v>
      </c>
    </row>
    <row r="339" spans="1:11" ht="16.5" x14ac:dyDescent="0.25">
      <c r="A339" s="215"/>
      <c r="B339" s="310" t="s">
        <v>1015</v>
      </c>
      <c r="C339" s="311">
        <v>1</v>
      </c>
      <c r="D339" s="312" t="s">
        <v>937</v>
      </c>
      <c r="E339" s="313">
        <v>500000</v>
      </c>
      <c r="F339" s="188">
        <v>0</v>
      </c>
      <c r="G339" s="259">
        <v>0</v>
      </c>
      <c r="H339" s="185">
        <f t="shared" si="66"/>
        <v>0</v>
      </c>
      <c r="I339" s="184">
        <f t="shared" si="69"/>
        <v>500000</v>
      </c>
      <c r="J339" s="260">
        <v>0</v>
      </c>
      <c r="K339" s="435">
        <v>500000</v>
      </c>
    </row>
    <row r="340" spans="1:11" ht="16.5" x14ac:dyDescent="0.25">
      <c r="A340" s="215"/>
      <c r="B340" s="310" t="s">
        <v>1002</v>
      </c>
      <c r="C340" s="311">
        <v>1</v>
      </c>
      <c r="D340" s="312" t="s">
        <v>396</v>
      </c>
      <c r="E340" s="313">
        <v>1000000</v>
      </c>
      <c r="F340" s="188">
        <v>0</v>
      </c>
      <c r="G340" s="259">
        <v>0</v>
      </c>
      <c r="H340" s="185">
        <f t="shared" si="66"/>
        <v>0</v>
      </c>
      <c r="I340" s="184">
        <f t="shared" si="69"/>
        <v>1000000</v>
      </c>
      <c r="J340" s="260">
        <v>0</v>
      </c>
      <c r="K340" s="435">
        <v>1000000</v>
      </c>
    </row>
    <row r="341" spans="1:11" ht="16.5" x14ac:dyDescent="0.25">
      <c r="A341" s="215"/>
      <c r="B341" s="310" t="s">
        <v>849</v>
      </c>
      <c r="C341" s="311">
        <v>5</v>
      </c>
      <c r="D341" s="312" t="s">
        <v>501</v>
      </c>
      <c r="E341" s="313">
        <v>325000</v>
      </c>
      <c r="F341" s="188">
        <v>0</v>
      </c>
      <c r="G341" s="259">
        <v>0</v>
      </c>
      <c r="H341" s="185">
        <f t="shared" si="66"/>
        <v>0</v>
      </c>
      <c r="I341" s="184">
        <f t="shared" si="69"/>
        <v>325000</v>
      </c>
      <c r="J341" s="260">
        <v>0</v>
      </c>
      <c r="K341" s="435">
        <v>325000</v>
      </c>
    </row>
    <row r="342" spans="1:11" ht="16.5" x14ac:dyDescent="0.25">
      <c r="A342" s="314"/>
      <c r="B342" s="315" t="s">
        <v>1016</v>
      </c>
      <c r="C342" s="316">
        <v>30</v>
      </c>
      <c r="D342" s="285" t="s">
        <v>501</v>
      </c>
      <c r="E342" s="246">
        <v>3000000</v>
      </c>
      <c r="F342" s="317">
        <v>0</v>
      </c>
      <c r="G342" s="318">
        <v>0</v>
      </c>
      <c r="H342" s="319">
        <f t="shared" si="66"/>
        <v>0</v>
      </c>
      <c r="I342" s="320">
        <f t="shared" si="69"/>
        <v>3000000</v>
      </c>
      <c r="J342" s="260">
        <v>0</v>
      </c>
      <c r="K342" s="419">
        <v>3000000</v>
      </c>
    </row>
    <row r="343" spans="1:11" ht="16.5" x14ac:dyDescent="0.25">
      <c r="A343" s="321"/>
      <c r="B343" s="322"/>
      <c r="C343" s="323"/>
      <c r="D343" s="324"/>
      <c r="E343" s="325"/>
      <c r="F343" s="326"/>
      <c r="G343" s="327"/>
      <c r="H343" s="328"/>
      <c r="I343" s="329"/>
      <c r="J343" s="330"/>
    </row>
    <row r="344" spans="1:11" x14ac:dyDescent="0.25">
      <c r="A344" s="176">
        <v>13</v>
      </c>
      <c r="B344" s="211"/>
      <c r="C344" s="176"/>
      <c r="D344" s="176"/>
      <c r="E344" s="177"/>
      <c r="F344" s="178"/>
      <c r="G344" s="177"/>
      <c r="H344" s="179"/>
      <c r="I344" s="177"/>
      <c r="J344" s="179"/>
    </row>
    <row r="345" spans="1:11" ht="30" x14ac:dyDescent="0.25">
      <c r="A345" s="181">
        <v>1</v>
      </c>
      <c r="B345" s="212" t="s">
        <v>19</v>
      </c>
      <c r="C345" s="181"/>
      <c r="D345" s="181"/>
      <c r="E345" s="184">
        <f>SUM(E346:E357)</f>
        <v>45000000</v>
      </c>
      <c r="F345" s="183">
        <v>0</v>
      </c>
      <c r="G345" s="184">
        <f>SUM(G346:G357)</f>
        <v>0</v>
      </c>
      <c r="H345" s="185">
        <f>G345/E345*100%</f>
        <v>0</v>
      </c>
      <c r="I345" s="184">
        <f>E345-G345</f>
        <v>45000000</v>
      </c>
      <c r="J345" s="271">
        <f>100%-H345</f>
        <v>1</v>
      </c>
      <c r="K345" s="413">
        <f>SUM(K346:K357)</f>
        <v>45000000</v>
      </c>
    </row>
    <row r="346" spans="1:11" x14ac:dyDescent="0.25">
      <c r="A346" s="213"/>
      <c r="B346" s="187" t="s">
        <v>850</v>
      </c>
      <c r="C346" s="36">
        <v>1</v>
      </c>
      <c r="D346" s="36" t="s">
        <v>26</v>
      </c>
      <c r="E346" s="37">
        <v>1000000</v>
      </c>
      <c r="F346" s="188">
        <v>0</v>
      </c>
      <c r="G346" s="259">
        <v>0</v>
      </c>
      <c r="H346" s="260">
        <v>0</v>
      </c>
      <c r="I346" s="184">
        <f t="shared" ref="I346:I356" si="70">E346-G346</f>
        <v>1000000</v>
      </c>
      <c r="J346" s="271">
        <f t="shared" ref="J346:J356" si="71">100%-H346</f>
        <v>1</v>
      </c>
      <c r="K346" s="412">
        <v>1000000</v>
      </c>
    </row>
    <row r="347" spans="1:11" x14ac:dyDescent="0.25">
      <c r="A347" s="213"/>
      <c r="B347" s="187" t="s">
        <v>826</v>
      </c>
      <c r="C347" s="36">
        <v>24</v>
      </c>
      <c r="D347" s="36" t="s">
        <v>26</v>
      </c>
      <c r="E347" s="37">
        <v>6000000</v>
      </c>
      <c r="F347" s="188">
        <v>0</v>
      </c>
      <c r="G347" s="259">
        <v>0</v>
      </c>
      <c r="H347" s="260">
        <v>0</v>
      </c>
      <c r="I347" s="184">
        <f t="shared" si="70"/>
        <v>6000000</v>
      </c>
      <c r="J347" s="271">
        <f t="shared" si="71"/>
        <v>1</v>
      </c>
      <c r="K347" s="412">
        <v>6000000</v>
      </c>
    </row>
    <row r="348" spans="1:11" x14ac:dyDescent="0.25">
      <c r="A348" s="213"/>
      <c r="B348" s="187" t="s">
        <v>873</v>
      </c>
      <c r="C348" s="36">
        <v>1</v>
      </c>
      <c r="D348" s="36" t="s">
        <v>26</v>
      </c>
      <c r="E348" s="37">
        <v>675000</v>
      </c>
      <c r="F348" s="188">
        <v>0</v>
      </c>
      <c r="G348" s="259">
        <v>0</v>
      </c>
      <c r="H348" s="260">
        <v>0</v>
      </c>
      <c r="I348" s="184">
        <f t="shared" si="70"/>
        <v>675000</v>
      </c>
      <c r="J348" s="271">
        <f t="shared" si="71"/>
        <v>1</v>
      </c>
      <c r="K348" s="412">
        <v>675000</v>
      </c>
    </row>
    <row r="349" spans="1:11" x14ac:dyDescent="0.25">
      <c r="A349" s="214"/>
      <c r="B349" s="187" t="s">
        <v>967</v>
      </c>
      <c r="C349" s="36">
        <v>1</v>
      </c>
      <c r="D349" s="36" t="s">
        <v>26</v>
      </c>
      <c r="E349" s="37">
        <v>6325000</v>
      </c>
      <c r="F349" s="188">
        <v>0</v>
      </c>
      <c r="G349" s="259">
        <v>0</v>
      </c>
      <c r="H349" s="260">
        <v>0</v>
      </c>
      <c r="I349" s="184">
        <f t="shared" si="70"/>
        <v>6325000</v>
      </c>
      <c r="J349" s="271">
        <f t="shared" si="71"/>
        <v>1</v>
      </c>
      <c r="K349" s="412">
        <v>6325000</v>
      </c>
    </row>
    <row r="350" spans="1:11" x14ac:dyDescent="0.25">
      <c r="A350" s="215"/>
      <c r="B350" s="187" t="s">
        <v>1017</v>
      </c>
      <c r="C350" s="36">
        <v>1</v>
      </c>
      <c r="D350" s="36" t="s">
        <v>26</v>
      </c>
      <c r="E350" s="37">
        <v>5000000</v>
      </c>
      <c r="F350" s="188">
        <v>0</v>
      </c>
      <c r="G350" s="259">
        <v>0</v>
      </c>
      <c r="H350" s="260">
        <v>0</v>
      </c>
      <c r="I350" s="184">
        <f t="shared" si="70"/>
        <v>5000000</v>
      </c>
      <c r="J350" s="271">
        <f t="shared" si="71"/>
        <v>1</v>
      </c>
      <c r="K350" s="412">
        <v>5000000</v>
      </c>
    </row>
    <row r="351" spans="1:11" x14ac:dyDescent="0.25">
      <c r="A351" s="215"/>
      <c r="B351" s="187" t="s">
        <v>1018</v>
      </c>
      <c r="C351" s="36">
        <v>1</v>
      </c>
      <c r="D351" s="36" t="s">
        <v>26</v>
      </c>
      <c r="E351" s="37">
        <v>3000000</v>
      </c>
      <c r="F351" s="188">
        <v>0</v>
      </c>
      <c r="G351" s="259">
        <v>0</v>
      </c>
      <c r="H351" s="260">
        <v>0</v>
      </c>
      <c r="I351" s="184">
        <f t="shared" si="70"/>
        <v>3000000</v>
      </c>
      <c r="J351" s="271">
        <f t="shared" si="71"/>
        <v>1</v>
      </c>
      <c r="K351" s="412">
        <v>3000000</v>
      </c>
    </row>
    <row r="352" spans="1:11" x14ac:dyDescent="0.25">
      <c r="A352" s="272"/>
      <c r="B352" s="187" t="s">
        <v>1019</v>
      </c>
      <c r="C352" s="36">
        <v>1</v>
      </c>
      <c r="D352" s="36" t="s">
        <v>26</v>
      </c>
      <c r="E352" s="37">
        <v>10000000</v>
      </c>
      <c r="F352" s="188">
        <v>0</v>
      </c>
      <c r="G352" s="259">
        <v>0</v>
      </c>
      <c r="H352" s="260">
        <v>0</v>
      </c>
      <c r="I352" s="184">
        <f t="shared" si="70"/>
        <v>10000000</v>
      </c>
      <c r="J352" s="271">
        <f t="shared" si="71"/>
        <v>1</v>
      </c>
      <c r="K352" s="412">
        <v>10000000</v>
      </c>
    </row>
    <row r="353" spans="1:11" x14ac:dyDescent="0.25">
      <c r="A353" s="272"/>
      <c r="B353" s="187" t="s">
        <v>1020</v>
      </c>
      <c r="C353" s="36">
        <v>1</v>
      </c>
      <c r="D353" s="36" t="s">
        <v>26</v>
      </c>
      <c r="E353" s="37">
        <v>1000000</v>
      </c>
      <c r="F353" s="188">
        <v>0</v>
      </c>
      <c r="G353" s="259">
        <v>0</v>
      </c>
      <c r="H353" s="260">
        <v>0</v>
      </c>
      <c r="I353" s="184">
        <f t="shared" si="70"/>
        <v>1000000</v>
      </c>
      <c r="J353" s="271">
        <f t="shared" si="71"/>
        <v>1</v>
      </c>
      <c r="K353" s="412">
        <v>1000000</v>
      </c>
    </row>
    <row r="354" spans="1:11" x14ac:dyDescent="0.25">
      <c r="A354" s="272"/>
      <c r="B354" s="187" t="s">
        <v>855</v>
      </c>
      <c r="C354" s="36">
        <v>50</v>
      </c>
      <c r="D354" s="36" t="s">
        <v>144</v>
      </c>
      <c r="E354" s="37">
        <v>7500000</v>
      </c>
      <c r="F354" s="188">
        <v>0</v>
      </c>
      <c r="G354" s="259">
        <v>0</v>
      </c>
      <c r="H354" s="260">
        <v>0</v>
      </c>
      <c r="I354" s="184">
        <f t="shared" si="70"/>
        <v>7500000</v>
      </c>
      <c r="J354" s="271">
        <f t="shared" si="71"/>
        <v>1</v>
      </c>
      <c r="K354" s="412">
        <v>7500000</v>
      </c>
    </row>
    <row r="355" spans="1:11" x14ac:dyDescent="0.25">
      <c r="A355" s="272"/>
      <c r="B355" s="187" t="s">
        <v>1021</v>
      </c>
      <c r="C355" s="36">
        <v>1</v>
      </c>
      <c r="D355" s="36" t="s">
        <v>26</v>
      </c>
      <c r="E355" s="37">
        <v>2500000</v>
      </c>
      <c r="F355" s="188">
        <v>0</v>
      </c>
      <c r="G355" s="259">
        <v>0</v>
      </c>
      <c r="H355" s="260">
        <v>0</v>
      </c>
      <c r="I355" s="184">
        <f t="shared" si="70"/>
        <v>2500000</v>
      </c>
      <c r="J355" s="271">
        <f t="shared" si="71"/>
        <v>1</v>
      </c>
      <c r="K355" s="412">
        <v>2500000</v>
      </c>
    </row>
    <row r="356" spans="1:11" x14ac:dyDescent="0.25">
      <c r="A356" s="272"/>
      <c r="B356" s="187" t="s">
        <v>1022</v>
      </c>
      <c r="C356" s="331">
        <v>1</v>
      </c>
      <c r="D356" s="213" t="s">
        <v>26</v>
      </c>
      <c r="E356" s="37">
        <v>2000000</v>
      </c>
      <c r="F356" s="188">
        <v>0</v>
      </c>
      <c r="G356" s="259">
        <v>0</v>
      </c>
      <c r="H356" s="260">
        <v>0</v>
      </c>
      <c r="I356" s="184">
        <f t="shared" si="70"/>
        <v>2000000</v>
      </c>
      <c r="J356" s="271">
        <f t="shared" si="71"/>
        <v>1</v>
      </c>
      <c r="K356" s="412">
        <v>2000000</v>
      </c>
    </row>
    <row r="357" spans="1:11" x14ac:dyDescent="0.25">
      <c r="A357" s="190"/>
      <c r="B357" s="190"/>
      <c r="C357" s="332"/>
      <c r="D357" s="213"/>
      <c r="E357" s="259"/>
      <c r="F357" s="188"/>
      <c r="G357" s="259"/>
      <c r="H357" s="260"/>
      <c r="I357" s="184"/>
      <c r="J357" s="271"/>
    </row>
    <row r="358" spans="1:11" ht="30" x14ac:dyDescent="0.25">
      <c r="A358" s="181">
        <v>2</v>
      </c>
      <c r="B358" s="221" t="s">
        <v>20</v>
      </c>
      <c r="C358" s="181"/>
      <c r="D358" s="181"/>
      <c r="E358" s="184">
        <f>SUM(E359:E364)</f>
        <v>30000000</v>
      </c>
      <c r="F358" s="183"/>
      <c r="G358" s="184">
        <f>SUM(G359:G364)</f>
        <v>0</v>
      </c>
      <c r="H358" s="185">
        <f>G358/E358*100%</f>
        <v>0</v>
      </c>
      <c r="I358" s="184">
        <f>E358-G358</f>
        <v>30000000</v>
      </c>
      <c r="J358" s="271">
        <f>100%-H358</f>
        <v>1</v>
      </c>
      <c r="K358" s="413">
        <f>SUM(K359:K364)</f>
        <v>30000000</v>
      </c>
    </row>
    <row r="359" spans="1:11" ht="16.5" x14ac:dyDescent="0.25">
      <c r="A359" s="222"/>
      <c r="B359" s="333" t="s">
        <v>1023</v>
      </c>
      <c r="C359" s="36">
        <v>40</v>
      </c>
      <c r="D359" s="275" t="s">
        <v>1024</v>
      </c>
      <c r="E359" s="225">
        <v>16800000</v>
      </c>
      <c r="F359" s="188">
        <v>0</v>
      </c>
      <c r="G359" s="259">
        <v>0</v>
      </c>
      <c r="H359" s="185">
        <f t="shared" ref="H359:H364" si="72">G359/E359*100%</f>
        <v>0</v>
      </c>
      <c r="I359" s="184">
        <f t="shared" ref="I359:I364" si="73">E359-G359</f>
        <v>16800000</v>
      </c>
      <c r="J359" s="271">
        <f t="shared" ref="J359:J364" si="74">100%-H359</f>
        <v>1</v>
      </c>
      <c r="K359" s="415">
        <v>16800000</v>
      </c>
    </row>
    <row r="360" spans="1:11" ht="16.5" x14ac:dyDescent="0.25">
      <c r="A360" s="222"/>
      <c r="B360" s="334" t="s">
        <v>1025</v>
      </c>
      <c r="C360" s="36">
        <v>1</v>
      </c>
      <c r="D360" s="278" t="s">
        <v>393</v>
      </c>
      <c r="E360" s="279">
        <v>4370000</v>
      </c>
      <c r="F360" s="188">
        <v>0</v>
      </c>
      <c r="G360" s="259">
        <v>0</v>
      </c>
      <c r="H360" s="185">
        <f t="shared" si="72"/>
        <v>0</v>
      </c>
      <c r="I360" s="184">
        <f t="shared" si="73"/>
        <v>4370000</v>
      </c>
      <c r="J360" s="271">
        <f t="shared" si="74"/>
        <v>1</v>
      </c>
      <c r="K360" s="424">
        <v>4370000</v>
      </c>
    </row>
    <row r="361" spans="1:11" ht="16.5" x14ac:dyDescent="0.25">
      <c r="A361" s="222"/>
      <c r="B361" s="334" t="s">
        <v>1026</v>
      </c>
      <c r="C361" s="36">
        <v>2</v>
      </c>
      <c r="D361" s="278" t="s">
        <v>1027</v>
      </c>
      <c r="E361" s="279">
        <v>1000000</v>
      </c>
      <c r="F361" s="188">
        <v>0</v>
      </c>
      <c r="G361" s="259">
        <v>0</v>
      </c>
      <c r="H361" s="185">
        <f t="shared" si="72"/>
        <v>0</v>
      </c>
      <c r="I361" s="184">
        <f t="shared" si="73"/>
        <v>1000000</v>
      </c>
      <c r="J361" s="271">
        <f t="shared" si="74"/>
        <v>1</v>
      </c>
      <c r="K361" s="424">
        <v>1000000</v>
      </c>
    </row>
    <row r="362" spans="1:11" ht="33" x14ac:dyDescent="0.25">
      <c r="A362" s="229"/>
      <c r="B362" s="335" t="s">
        <v>1028</v>
      </c>
      <c r="C362" s="36">
        <v>1</v>
      </c>
      <c r="D362" s="278" t="s">
        <v>393</v>
      </c>
      <c r="E362" s="336">
        <v>4330000</v>
      </c>
      <c r="F362" s="188">
        <v>0</v>
      </c>
      <c r="G362" s="259">
        <v>0</v>
      </c>
      <c r="H362" s="185">
        <f t="shared" si="72"/>
        <v>0</v>
      </c>
      <c r="I362" s="184">
        <f t="shared" si="73"/>
        <v>4330000</v>
      </c>
      <c r="J362" s="271">
        <f t="shared" si="74"/>
        <v>1</v>
      </c>
      <c r="K362" s="436">
        <v>4330000</v>
      </c>
    </row>
    <row r="363" spans="1:11" ht="16.5" x14ac:dyDescent="0.25">
      <c r="A363" s="215"/>
      <c r="B363" s="334" t="s">
        <v>1029</v>
      </c>
      <c r="C363" s="36">
        <v>1</v>
      </c>
      <c r="D363" s="278" t="s">
        <v>393</v>
      </c>
      <c r="E363" s="279">
        <v>2500000</v>
      </c>
      <c r="F363" s="188">
        <v>0</v>
      </c>
      <c r="G363" s="259">
        <v>0</v>
      </c>
      <c r="H363" s="185">
        <f t="shared" si="72"/>
        <v>0</v>
      </c>
      <c r="I363" s="184">
        <f t="shared" si="73"/>
        <v>2500000</v>
      </c>
      <c r="J363" s="271">
        <f t="shared" si="74"/>
        <v>1</v>
      </c>
      <c r="K363" s="424">
        <v>2500000</v>
      </c>
    </row>
    <row r="364" spans="1:11" ht="16.5" x14ac:dyDescent="0.25">
      <c r="A364" s="215"/>
      <c r="B364" s="334" t="s">
        <v>836</v>
      </c>
      <c r="C364" s="36">
        <v>1</v>
      </c>
      <c r="D364" s="278" t="s">
        <v>393</v>
      </c>
      <c r="E364" s="279">
        <v>1000000</v>
      </c>
      <c r="F364" s="188">
        <v>0</v>
      </c>
      <c r="G364" s="259">
        <v>0</v>
      </c>
      <c r="H364" s="185">
        <f t="shared" si="72"/>
        <v>0</v>
      </c>
      <c r="I364" s="184">
        <f t="shared" si="73"/>
        <v>1000000</v>
      </c>
      <c r="J364" s="271">
        <f t="shared" si="74"/>
        <v>1</v>
      </c>
      <c r="K364" s="424">
        <v>1000000</v>
      </c>
    </row>
    <row r="365" spans="1:11" ht="16.5" x14ac:dyDescent="0.25">
      <c r="A365" s="216"/>
      <c r="B365" s="257"/>
      <c r="C365" s="217"/>
      <c r="D365" s="258"/>
      <c r="E365" s="279"/>
      <c r="F365" s="259"/>
      <c r="G365" s="259"/>
      <c r="H365" s="260"/>
      <c r="I365" s="259"/>
      <c r="J365" s="213"/>
    </row>
    <row r="366" spans="1:11" x14ac:dyDescent="0.25">
      <c r="A366" s="206"/>
      <c r="B366" s="207"/>
      <c r="C366" s="206"/>
      <c r="D366" s="206"/>
      <c r="E366" s="208"/>
      <c r="F366" s="209"/>
      <c r="G366" s="208"/>
      <c r="H366" s="210"/>
      <c r="I366" s="208"/>
      <c r="J366" s="210"/>
    </row>
    <row r="367" spans="1:11" x14ac:dyDescent="0.25">
      <c r="A367" s="176">
        <v>14</v>
      </c>
      <c r="B367" s="211"/>
      <c r="C367" s="176"/>
      <c r="D367" s="176"/>
      <c r="E367" s="177"/>
      <c r="F367" s="178"/>
      <c r="G367" s="177"/>
      <c r="H367" s="179"/>
      <c r="I367" s="177"/>
      <c r="J367" s="179"/>
    </row>
    <row r="368" spans="1:11" ht="30" x14ac:dyDescent="0.25">
      <c r="A368" s="181">
        <v>1</v>
      </c>
      <c r="B368" s="212" t="s">
        <v>19</v>
      </c>
      <c r="C368" s="181"/>
      <c r="D368" s="181"/>
      <c r="E368" s="184">
        <f>SUM(E369:E377)</f>
        <v>45000000</v>
      </c>
      <c r="F368" s="183"/>
      <c r="G368" s="184">
        <f>SUM(G369:G377)</f>
        <v>0</v>
      </c>
      <c r="H368" s="185">
        <f>G368/E368*100%</f>
        <v>0</v>
      </c>
      <c r="I368" s="184">
        <f>E368-G368</f>
        <v>45000000</v>
      </c>
      <c r="J368" s="271">
        <f>100%-H368</f>
        <v>1</v>
      </c>
      <c r="K368" s="413">
        <f>SUM(K369:K377)</f>
        <v>45000000</v>
      </c>
    </row>
    <row r="369" spans="1:11" x14ac:dyDescent="0.25">
      <c r="A369" s="213"/>
      <c r="B369" s="187" t="s">
        <v>825</v>
      </c>
      <c r="C369" s="36">
        <v>1</v>
      </c>
      <c r="D369" s="36" t="s">
        <v>26</v>
      </c>
      <c r="E369" s="37">
        <v>1000000</v>
      </c>
      <c r="F369" s="188">
        <v>0</v>
      </c>
      <c r="G369" s="259">
        <v>0</v>
      </c>
      <c r="H369" s="185">
        <f t="shared" ref="H369:H377" si="75">G369/E369*100%</f>
        <v>0</v>
      </c>
      <c r="I369" s="184">
        <f t="shared" ref="I369:I377" si="76">E369-G369</f>
        <v>1000000</v>
      </c>
      <c r="J369" s="271">
        <f t="shared" ref="J369:J377" si="77">100%-H369</f>
        <v>1</v>
      </c>
      <c r="K369" s="412">
        <v>1000000</v>
      </c>
    </row>
    <row r="370" spans="1:11" x14ac:dyDescent="0.25">
      <c r="A370" s="213"/>
      <c r="B370" s="187" t="s">
        <v>851</v>
      </c>
      <c r="C370" s="36">
        <v>24</v>
      </c>
      <c r="D370" s="36" t="s">
        <v>26</v>
      </c>
      <c r="E370" s="37">
        <v>6000000</v>
      </c>
      <c r="F370" s="188">
        <v>0</v>
      </c>
      <c r="G370" s="259">
        <v>0</v>
      </c>
      <c r="H370" s="185">
        <f t="shared" si="75"/>
        <v>0</v>
      </c>
      <c r="I370" s="184">
        <f t="shared" si="76"/>
        <v>6000000</v>
      </c>
      <c r="J370" s="271">
        <f t="shared" si="77"/>
        <v>1</v>
      </c>
      <c r="K370" s="412">
        <v>6000000</v>
      </c>
    </row>
    <row r="371" spans="1:11" x14ac:dyDescent="0.25">
      <c r="A371" s="213"/>
      <c r="B371" s="187" t="s">
        <v>873</v>
      </c>
      <c r="C371" s="36">
        <v>1</v>
      </c>
      <c r="D371" s="36" t="s">
        <v>26</v>
      </c>
      <c r="E371" s="37">
        <v>675000</v>
      </c>
      <c r="F371" s="188">
        <v>0</v>
      </c>
      <c r="G371" s="259">
        <v>0</v>
      </c>
      <c r="H371" s="185">
        <f t="shared" si="75"/>
        <v>0</v>
      </c>
      <c r="I371" s="184">
        <f t="shared" si="76"/>
        <v>675000</v>
      </c>
      <c r="J371" s="271">
        <f t="shared" si="77"/>
        <v>1</v>
      </c>
      <c r="K371" s="412">
        <v>675000</v>
      </c>
    </row>
    <row r="372" spans="1:11" x14ac:dyDescent="0.25">
      <c r="A372" s="214"/>
      <c r="B372" s="187" t="s">
        <v>1030</v>
      </c>
      <c r="C372" s="36">
        <v>1</v>
      </c>
      <c r="D372" s="36" t="s">
        <v>26</v>
      </c>
      <c r="E372" s="37">
        <v>1750000</v>
      </c>
      <c r="F372" s="188">
        <v>0</v>
      </c>
      <c r="G372" s="259">
        <v>0</v>
      </c>
      <c r="H372" s="185">
        <f t="shared" si="75"/>
        <v>0</v>
      </c>
      <c r="I372" s="184">
        <f t="shared" si="76"/>
        <v>1750000</v>
      </c>
      <c r="J372" s="271">
        <f t="shared" si="77"/>
        <v>1</v>
      </c>
      <c r="K372" s="412">
        <v>1750000</v>
      </c>
    </row>
    <row r="373" spans="1:11" x14ac:dyDescent="0.25">
      <c r="A373" s="215"/>
      <c r="B373" s="187" t="s">
        <v>1031</v>
      </c>
      <c r="C373" s="36">
        <v>1</v>
      </c>
      <c r="D373" s="36" t="s">
        <v>26</v>
      </c>
      <c r="E373" s="37">
        <v>24075000</v>
      </c>
      <c r="F373" s="188">
        <v>0</v>
      </c>
      <c r="G373" s="259">
        <v>0</v>
      </c>
      <c r="H373" s="185">
        <f t="shared" si="75"/>
        <v>0</v>
      </c>
      <c r="I373" s="184">
        <f t="shared" si="76"/>
        <v>24075000</v>
      </c>
      <c r="J373" s="271">
        <f t="shared" si="77"/>
        <v>1</v>
      </c>
      <c r="K373" s="412">
        <v>24075000</v>
      </c>
    </row>
    <row r="374" spans="1:11" x14ac:dyDescent="0.25">
      <c r="A374" s="215"/>
      <c r="B374" s="187" t="s">
        <v>855</v>
      </c>
      <c r="C374" s="36">
        <v>30</v>
      </c>
      <c r="D374" s="36" t="s">
        <v>144</v>
      </c>
      <c r="E374" s="37">
        <v>4500000</v>
      </c>
      <c r="F374" s="188">
        <v>0</v>
      </c>
      <c r="G374" s="259">
        <v>0</v>
      </c>
      <c r="H374" s="185">
        <f t="shared" si="75"/>
        <v>0</v>
      </c>
      <c r="I374" s="184">
        <f t="shared" si="76"/>
        <v>4500000</v>
      </c>
      <c r="J374" s="271">
        <f t="shared" si="77"/>
        <v>1</v>
      </c>
      <c r="K374" s="412">
        <v>4500000</v>
      </c>
    </row>
    <row r="375" spans="1:11" x14ac:dyDescent="0.25">
      <c r="A375" s="272"/>
      <c r="B375" s="187" t="s">
        <v>1032</v>
      </c>
      <c r="C375" s="36">
        <v>1</v>
      </c>
      <c r="D375" s="36" t="s">
        <v>26</v>
      </c>
      <c r="E375" s="37">
        <v>2000000</v>
      </c>
      <c r="F375" s="188">
        <v>0</v>
      </c>
      <c r="G375" s="259">
        <v>0</v>
      </c>
      <c r="H375" s="185">
        <f t="shared" si="75"/>
        <v>0</v>
      </c>
      <c r="I375" s="184">
        <f t="shared" si="76"/>
        <v>2000000</v>
      </c>
      <c r="J375" s="271">
        <f t="shared" si="77"/>
        <v>1</v>
      </c>
      <c r="K375" s="412">
        <v>2000000</v>
      </c>
    </row>
    <row r="376" spans="1:11" x14ac:dyDescent="0.25">
      <c r="A376" s="272"/>
      <c r="B376" s="187" t="s">
        <v>1033</v>
      </c>
      <c r="C376" s="36">
        <v>1</v>
      </c>
      <c r="D376" s="36" t="s">
        <v>26</v>
      </c>
      <c r="E376" s="37">
        <v>3000000</v>
      </c>
      <c r="F376" s="188">
        <v>0</v>
      </c>
      <c r="G376" s="259">
        <v>0</v>
      </c>
      <c r="H376" s="185">
        <f t="shared" si="75"/>
        <v>0</v>
      </c>
      <c r="I376" s="184">
        <f t="shared" si="76"/>
        <v>3000000</v>
      </c>
      <c r="J376" s="271">
        <f t="shared" si="77"/>
        <v>1</v>
      </c>
      <c r="K376" s="412">
        <v>3000000</v>
      </c>
    </row>
    <row r="377" spans="1:11" x14ac:dyDescent="0.25">
      <c r="A377" s="272"/>
      <c r="B377" s="187" t="s">
        <v>1034</v>
      </c>
      <c r="C377" s="36">
        <v>1</v>
      </c>
      <c r="D377" s="36" t="s">
        <v>26</v>
      </c>
      <c r="E377" s="37">
        <v>2000000</v>
      </c>
      <c r="F377" s="188">
        <v>0</v>
      </c>
      <c r="G377" s="259">
        <v>0</v>
      </c>
      <c r="H377" s="185">
        <f t="shared" si="75"/>
        <v>0</v>
      </c>
      <c r="I377" s="184">
        <f t="shared" si="76"/>
        <v>2000000</v>
      </c>
      <c r="J377" s="271">
        <f t="shared" si="77"/>
        <v>1</v>
      </c>
      <c r="K377" s="412">
        <v>2000000</v>
      </c>
    </row>
    <row r="378" spans="1:11" x14ac:dyDescent="0.25">
      <c r="A378" s="216"/>
      <c r="B378" s="257"/>
      <c r="C378" s="217"/>
      <c r="D378" s="258"/>
      <c r="E378" s="182"/>
      <c r="F378" s="259"/>
      <c r="G378" s="259"/>
      <c r="H378" s="260"/>
      <c r="I378" s="259"/>
      <c r="J378" s="213"/>
    </row>
    <row r="379" spans="1:11" ht="30" x14ac:dyDescent="0.25">
      <c r="A379" s="181">
        <v>2</v>
      </c>
      <c r="B379" s="221" t="s">
        <v>20</v>
      </c>
      <c r="C379" s="181"/>
      <c r="D379" s="181"/>
      <c r="E379" s="184">
        <f>SUM(E380:E398)</f>
        <v>30000000</v>
      </c>
      <c r="F379" s="183"/>
      <c r="G379" s="184">
        <f>SUM(G380:G398)</f>
        <v>0</v>
      </c>
      <c r="H379" s="185">
        <f>G379/E379*100%</f>
        <v>0</v>
      </c>
      <c r="I379" s="184">
        <f>E379-G379</f>
        <v>30000000</v>
      </c>
      <c r="J379" s="271">
        <f>100%-H379</f>
        <v>1</v>
      </c>
      <c r="K379" s="413">
        <f>SUM(K380:K398)</f>
        <v>30000000</v>
      </c>
    </row>
    <row r="380" spans="1:11" ht="16.5" x14ac:dyDescent="0.25">
      <c r="A380" s="222"/>
      <c r="B380" s="337" t="s">
        <v>835</v>
      </c>
      <c r="C380" s="338">
        <v>1</v>
      </c>
      <c r="D380" s="278" t="s">
        <v>396</v>
      </c>
      <c r="E380" s="339">
        <v>450000</v>
      </c>
      <c r="F380" s="188">
        <v>0</v>
      </c>
      <c r="G380" s="259">
        <v>0</v>
      </c>
      <c r="H380" s="185">
        <f t="shared" ref="H380:H398" si="78">G380/E380*100%</f>
        <v>0</v>
      </c>
      <c r="I380" s="184">
        <f t="shared" ref="I380:I398" si="79">E380-G380</f>
        <v>450000</v>
      </c>
      <c r="J380" s="271">
        <f t="shared" ref="J380:J398" si="80">100%-H380</f>
        <v>1</v>
      </c>
      <c r="K380" s="437">
        <v>450000</v>
      </c>
    </row>
    <row r="381" spans="1:11" ht="16.5" x14ac:dyDescent="0.25">
      <c r="A381" s="222"/>
      <c r="B381" s="334" t="s">
        <v>1035</v>
      </c>
      <c r="C381" s="340">
        <v>2</v>
      </c>
      <c r="D381" s="278" t="s">
        <v>501</v>
      </c>
      <c r="E381" s="279">
        <v>1000000</v>
      </c>
      <c r="F381" s="188">
        <v>0</v>
      </c>
      <c r="G381" s="259">
        <v>0</v>
      </c>
      <c r="H381" s="185">
        <f t="shared" si="78"/>
        <v>0</v>
      </c>
      <c r="I381" s="184">
        <f t="shared" si="79"/>
        <v>1000000</v>
      </c>
      <c r="J381" s="271">
        <f t="shared" si="80"/>
        <v>1</v>
      </c>
      <c r="K381" s="424">
        <v>1000000</v>
      </c>
    </row>
    <row r="382" spans="1:11" ht="16.5" x14ac:dyDescent="0.25">
      <c r="A382" s="222"/>
      <c r="B382" s="334" t="s">
        <v>1001</v>
      </c>
      <c r="C382" s="340">
        <v>1</v>
      </c>
      <c r="D382" s="278" t="s">
        <v>523</v>
      </c>
      <c r="E382" s="279">
        <v>1000000</v>
      </c>
      <c r="F382" s="188">
        <v>0</v>
      </c>
      <c r="G382" s="259">
        <v>0</v>
      </c>
      <c r="H382" s="185">
        <f t="shared" si="78"/>
        <v>0</v>
      </c>
      <c r="I382" s="184">
        <f t="shared" si="79"/>
        <v>1000000</v>
      </c>
      <c r="J382" s="271">
        <f t="shared" si="80"/>
        <v>1</v>
      </c>
      <c r="K382" s="424">
        <v>1000000</v>
      </c>
    </row>
    <row r="383" spans="1:11" ht="16.5" x14ac:dyDescent="0.25">
      <c r="A383" s="229"/>
      <c r="B383" s="334" t="s">
        <v>837</v>
      </c>
      <c r="C383" s="340">
        <v>1</v>
      </c>
      <c r="D383" s="278" t="s">
        <v>523</v>
      </c>
      <c r="E383" s="341">
        <v>2000000</v>
      </c>
      <c r="F383" s="188">
        <v>0</v>
      </c>
      <c r="G383" s="259">
        <v>0</v>
      </c>
      <c r="H383" s="185">
        <f t="shared" si="78"/>
        <v>0</v>
      </c>
      <c r="I383" s="184">
        <f t="shared" si="79"/>
        <v>2000000</v>
      </c>
      <c r="J383" s="271">
        <f t="shared" si="80"/>
        <v>1</v>
      </c>
      <c r="K383" s="438">
        <v>2000000</v>
      </c>
    </row>
    <row r="384" spans="1:11" ht="16.5" x14ac:dyDescent="0.25">
      <c r="A384" s="215"/>
      <c r="B384" s="334" t="s">
        <v>1036</v>
      </c>
      <c r="C384" s="340">
        <v>1</v>
      </c>
      <c r="D384" s="278" t="s">
        <v>523</v>
      </c>
      <c r="E384" s="341">
        <v>1500000</v>
      </c>
      <c r="F384" s="188">
        <v>0</v>
      </c>
      <c r="G384" s="259">
        <v>0</v>
      </c>
      <c r="H384" s="185">
        <f t="shared" si="78"/>
        <v>0</v>
      </c>
      <c r="I384" s="184">
        <f t="shared" si="79"/>
        <v>1500000</v>
      </c>
      <c r="J384" s="271">
        <f t="shared" si="80"/>
        <v>1</v>
      </c>
      <c r="K384" s="438">
        <v>1500000</v>
      </c>
    </row>
    <row r="385" spans="1:11" ht="16.5" x14ac:dyDescent="0.25">
      <c r="A385" s="215"/>
      <c r="B385" s="334" t="s">
        <v>1037</v>
      </c>
      <c r="C385" s="340">
        <v>1</v>
      </c>
      <c r="D385" s="278" t="s">
        <v>523</v>
      </c>
      <c r="E385" s="341">
        <v>2500000</v>
      </c>
      <c r="F385" s="188">
        <v>0</v>
      </c>
      <c r="G385" s="259">
        <v>0</v>
      </c>
      <c r="H385" s="185">
        <f t="shared" si="78"/>
        <v>0</v>
      </c>
      <c r="I385" s="184">
        <f t="shared" si="79"/>
        <v>2500000</v>
      </c>
      <c r="J385" s="271">
        <f t="shared" si="80"/>
        <v>1</v>
      </c>
      <c r="K385" s="438">
        <v>2500000</v>
      </c>
    </row>
    <row r="386" spans="1:11" ht="16.5" x14ac:dyDescent="0.25">
      <c r="A386" s="215"/>
      <c r="B386" s="334" t="s">
        <v>1038</v>
      </c>
      <c r="C386" s="340">
        <v>1</v>
      </c>
      <c r="D386" s="278" t="s">
        <v>523</v>
      </c>
      <c r="E386" s="341">
        <v>1500000</v>
      </c>
      <c r="F386" s="188">
        <v>0</v>
      </c>
      <c r="G386" s="259">
        <v>0</v>
      </c>
      <c r="H386" s="185">
        <f t="shared" si="78"/>
        <v>0</v>
      </c>
      <c r="I386" s="184">
        <f t="shared" si="79"/>
        <v>1500000</v>
      </c>
      <c r="J386" s="271">
        <f t="shared" si="80"/>
        <v>1</v>
      </c>
      <c r="K386" s="438">
        <v>1500000</v>
      </c>
    </row>
    <row r="387" spans="1:11" ht="16.5" x14ac:dyDescent="0.25">
      <c r="A387" s="215"/>
      <c r="B387" s="334" t="s">
        <v>1039</v>
      </c>
      <c r="C387" s="340">
        <v>1</v>
      </c>
      <c r="D387" s="278" t="s">
        <v>523</v>
      </c>
      <c r="E387" s="341">
        <v>1500000</v>
      </c>
      <c r="F387" s="188">
        <v>0</v>
      </c>
      <c r="G387" s="259">
        <v>0</v>
      </c>
      <c r="H387" s="185">
        <f t="shared" si="78"/>
        <v>0</v>
      </c>
      <c r="I387" s="184">
        <f t="shared" si="79"/>
        <v>1500000</v>
      </c>
      <c r="J387" s="271">
        <f t="shared" si="80"/>
        <v>1</v>
      </c>
      <c r="K387" s="438">
        <v>1500000</v>
      </c>
    </row>
    <row r="388" spans="1:11" ht="16.5" x14ac:dyDescent="0.25">
      <c r="A388" s="215"/>
      <c r="B388" s="334" t="s">
        <v>1040</v>
      </c>
      <c r="C388" s="340">
        <v>1</v>
      </c>
      <c r="D388" s="278" t="s">
        <v>523</v>
      </c>
      <c r="E388" s="341">
        <v>150000</v>
      </c>
      <c r="F388" s="188">
        <v>0</v>
      </c>
      <c r="G388" s="259">
        <v>0</v>
      </c>
      <c r="H388" s="185">
        <f t="shared" si="78"/>
        <v>0</v>
      </c>
      <c r="I388" s="184">
        <f t="shared" si="79"/>
        <v>150000</v>
      </c>
      <c r="J388" s="271">
        <f t="shared" si="80"/>
        <v>1</v>
      </c>
      <c r="K388" s="438">
        <v>150000</v>
      </c>
    </row>
    <row r="389" spans="1:11" ht="16.5" x14ac:dyDescent="0.25">
      <c r="A389" s="216"/>
      <c r="B389" s="334" t="s">
        <v>1041</v>
      </c>
      <c r="C389" s="340">
        <v>2</v>
      </c>
      <c r="D389" s="278" t="s">
        <v>1042</v>
      </c>
      <c r="E389" s="279">
        <v>100000</v>
      </c>
      <c r="F389" s="188">
        <v>0</v>
      </c>
      <c r="G389" s="259">
        <v>0</v>
      </c>
      <c r="H389" s="185">
        <f t="shared" si="78"/>
        <v>0</v>
      </c>
      <c r="I389" s="184">
        <f t="shared" si="79"/>
        <v>100000</v>
      </c>
      <c r="J389" s="271">
        <f t="shared" si="80"/>
        <v>1</v>
      </c>
      <c r="K389" s="424">
        <v>100000</v>
      </c>
    </row>
    <row r="390" spans="1:11" ht="16.5" x14ac:dyDescent="0.25">
      <c r="A390" s="216"/>
      <c r="B390" s="334" t="s">
        <v>1043</v>
      </c>
      <c r="C390" s="340">
        <v>3</v>
      </c>
      <c r="D390" s="278" t="s">
        <v>1044</v>
      </c>
      <c r="E390" s="279">
        <v>75000</v>
      </c>
      <c r="F390" s="188">
        <v>0</v>
      </c>
      <c r="G390" s="259">
        <v>0</v>
      </c>
      <c r="H390" s="185">
        <f t="shared" si="78"/>
        <v>0</v>
      </c>
      <c r="I390" s="184">
        <f t="shared" si="79"/>
        <v>75000</v>
      </c>
      <c r="J390" s="271">
        <f t="shared" si="80"/>
        <v>1</v>
      </c>
      <c r="K390" s="424">
        <v>75000</v>
      </c>
    </row>
    <row r="391" spans="1:11" ht="16.5" x14ac:dyDescent="0.25">
      <c r="A391" s="216"/>
      <c r="B391" s="334" t="s">
        <v>1045</v>
      </c>
      <c r="C391" s="340">
        <v>1</v>
      </c>
      <c r="D391" s="278" t="s">
        <v>523</v>
      </c>
      <c r="E391" s="279">
        <v>25000</v>
      </c>
      <c r="F391" s="188">
        <v>0</v>
      </c>
      <c r="G391" s="259">
        <v>0</v>
      </c>
      <c r="H391" s="185">
        <f t="shared" si="78"/>
        <v>0</v>
      </c>
      <c r="I391" s="184">
        <f t="shared" si="79"/>
        <v>25000</v>
      </c>
      <c r="J391" s="271">
        <f t="shared" si="80"/>
        <v>1</v>
      </c>
      <c r="K391" s="424">
        <v>25000</v>
      </c>
    </row>
    <row r="392" spans="1:11" ht="16.5" x14ac:dyDescent="0.25">
      <c r="A392" s="216"/>
      <c r="B392" s="334" t="s">
        <v>1046</v>
      </c>
      <c r="C392" s="342" t="s">
        <v>1047</v>
      </c>
      <c r="D392" s="278" t="s">
        <v>1044</v>
      </c>
      <c r="E392" s="279">
        <v>50000</v>
      </c>
      <c r="F392" s="188">
        <v>0</v>
      </c>
      <c r="G392" s="259">
        <v>0</v>
      </c>
      <c r="H392" s="185">
        <f t="shared" si="78"/>
        <v>0</v>
      </c>
      <c r="I392" s="184">
        <f t="shared" si="79"/>
        <v>50000</v>
      </c>
      <c r="J392" s="271">
        <f t="shared" si="80"/>
        <v>1</v>
      </c>
      <c r="K392" s="424">
        <v>50000</v>
      </c>
    </row>
    <row r="393" spans="1:11" ht="16.5" x14ac:dyDescent="0.25">
      <c r="A393" s="216"/>
      <c r="B393" s="334" t="s">
        <v>1048</v>
      </c>
      <c r="C393" s="340">
        <v>1</v>
      </c>
      <c r="D393" s="278" t="s">
        <v>845</v>
      </c>
      <c r="E393" s="279">
        <v>25000</v>
      </c>
      <c r="F393" s="188">
        <v>0</v>
      </c>
      <c r="G393" s="259">
        <v>0</v>
      </c>
      <c r="H393" s="185">
        <f t="shared" si="78"/>
        <v>0</v>
      </c>
      <c r="I393" s="184">
        <f t="shared" si="79"/>
        <v>25000</v>
      </c>
      <c r="J393" s="271">
        <f t="shared" si="80"/>
        <v>1</v>
      </c>
      <c r="K393" s="424">
        <v>25000</v>
      </c>
    </row>
    <row r="394" spans="1:11" ht="16.5" x14ac:dyDescent="0.25">
      <c r="A394" s="216"/>
      <c r="B394" s="334" t="s">
        <v>1049</v>
      </c>
      <c r="C394" s="340">
        <v>1</v>
      </c>
      <c r="D394" s="278" t="s">
        <v>845</v>
      </c>
      <c r="E394" s="279">
        <v>55000</v>
      </c>
      <c r="F394" s="188">
        <v>0</v>
      </c>
      <c r="G394" s="259">
        <v>0</v>
      </c>
      <c r="H394" s="185">
        <f t="shared" si="78"/>
        <v>0</v>
      </c>
      <c r="I394" s="184">
        <f t="shared" si="79"/>
        <v>55000</v>
      </c>
      <c r="J394" s="271">
        <f t="shared" si="80"/>
        <v>1</v>
      </c>
      <c r="K394" s="424">
        <v>55000</v>
      </c>
    </row>
    <row r="395" spans="1:11" ht="16.5" x14ac:dyDescent="0.25">
      <c r="A395" s="216"/>
      <c r="B395" s="334" t="s">
        <v>849</v>
      </c>
      <c r="C395" s="340">
        <v>8</v>
      </c>
      <c r="D395" s="278" t="s">
        <v>501</v>
      </c>
      <c r="E395" s="279">
        <v>520000</v>
      </c>
      <c r="F395" s="188">
        <v>0</v>
      </c>
      <c r="G395" s="259">
        <v>0</v>
      </c>
      <c r="H395" s="185">
        <f t="shared" si="78"/>
        <v>0</v>
      </c>
      <c r="I395" s="184">
        <f t="shared" si="79"/>
        <v>520000</v>
      </c>
      <c r="J395" s="271">
        <f t="shared" si="80"/>
        <v>1</v>
      </c>
      <c r="K395" s="424">
        <v>520000</v>
      </c>
    </row>
    <row r="396" spans="1:11" ht="16.5" x14ac:dyDescent="0.25">
      <c r="A396" s="216"/>
      <c r="B396" s="334" t="s">
        <v>891</v>
      </c>
      <c r="C396" s="340">
        <v>8</v>
      </c>
      <c r="D396" s="278" t="s">
        <v>501</v>
      </c>
      <c r="E396" s="279">
        <v>1300000</v>
      </c>
      <c r="F396" s="188">
        <v>0</v>
      </c>
      <c r="G396" s="259">
        <v>0</v>
      </c>
      <c r="H396" s="185">
        <f t="shared" si="78"/>
        <v>0</v>
      </c>
      <c r="I396" s="184">
        <f t="shared" si="79"/>
        <v>1300000</v>
      </c>
      <c r="J396" s="271">
        <f t="shared" si="80"/>
        <v>1</v>
      </c>
      <c r="K396" s="424">
        <v>1300000</v>
      </c>
    </row>
    <row r="397" spans="1:11" ht="16.5" x14ac:dyDescent="0.25">
      <c r="A397" s="216"/>
      <c r="B397" s="334" t="s">
        <v>1050</v>
      </c>
      <c r="C397" s="340">
        <v>46</v>
      </c>
      <c r="D397" s="278" t="s">
        <v>845</v>
      </c>
      <c r="E397" s="279">
        <v>5750000</v>
      </c>
      <c r="F397" s="188">
        <v>0</v>
      </c>
      <c r="G397" s="259">
        <v>0</v>
      </c>
      <c r="H397" s="185">
        <f t="shared" si="78"/>
        <v>0</v>
      </c>
      <c r="I397" s="184">
        <f t="shared" si="79"/>
        <v>5750000</v>
      </c>
      <c r="J397" s="271">
        <f t="shared" si="80"/>
        <v>1</v>
      </c>
      <c r="K397" s="424">
        <v>5750000</v>
      </c>
    </row>
    <row r="398" spans="1:11" ht="16.5" x14ac:dyDescent="0.25">
      <c r="A398" s="216"/>
      <c r="B398" s="334" t="s">
        <v>1051</v>
      </c>
      <c r="C398" s="340">
        <v>25</v>
      </c>
      <c r="D398" s="278" t="s">
        <v>1013</v>
      </c>
      <c r="E398" s="279">
        <v>10500000</v>
      </c>
      <c r="F398" s="188">
        <v>0</v>
      </c>
      <c r="G398" s="259">
        <v>0</v>
      </c>
      <c r="H398" s="185">
        <f t="shared" si="78"/>
        <v>0</v>
      </c>
      <c r="I398" s="184">
        <f t="shared" si="79"/>
        <v>10500000</v>
      </c>
      <c r="J398" s="271">
        <f t="shared" si="80"/>
        <v>1</v>
      </c>
      <c r="K398" s="424">
        <v>10500000</v>
      </c>
    </row>
    <row r="399" spans="1:11" x14ac:dyDescent="0.25">
      <c r="A399" s="206"/>
      <c r="B399" s="207"/>
      <c r="C399" s="206"/>
      <c r="D399" s="206"/>
      <c r="E399" s="208"/>
      <c r="F399" s="209"/>
      <c r="G399" s="208"/>
      <c r="H399" s="210"/>
      <c r="I399" s="208"/>
      <c r="J399" s="210"/>
    </row>
    <row r="400" spans="1:11" x14ac:dyDescent="0.25">
      <c r="A400" s="176">
        <v>15</v>
      </c>
      <c r="B400" s="211"/>
      <c r="C400" s="176"/>
      <c r="D400" s="176"/>
      <c r="E400" s="177"/>
      <c r="F400" s="178"/>
      <c r="G400" s="177"/>
      <c r="H400" s="179"/>
      <c r="I400" s="177"/>
      <c r="J400" s="179"/>
    </row>
    <row r="401" spans="1:11" ht="30" x14ac:dyDescent="0.25">
      <c r="A401" s="181">
        <v>1</v>
      </c>
      <c r="B401" s="212" t="s">
        <v>19</v>
      </c>
      <c r="C401" s="181"/>
      <c r="D401" s="181"/>
      <c r="E401" s="184">
        <f>SUM(E402:E413)</f>
        <v>45000000</v>
      </c>
      <c r="F401" s="183"/>
      <c r="G401" s="184">
        <f>SUM(G402:G413)</f>
        <v>0</v>
      </c>
      <c r="H401" s="185">
        <f>G401/E401*100%</f>
        <v>0</v>
      </c>
      <c r="I401" s="184">
        <f>E401-G401</f>
        <v>45000000</v>
      </c>
      <c r="J401" s="271">
        <f>100%-H401</f>
        <v>1</v>
      </c>
      <c r="K401" s="413">
        <f>SUM(K402:K413)</f>
        <v>45000000</v>
      </c>
    </row>
    <row r="402" spans="1:11" x14ac:dyDescent="0.25">
      <c r="A402" s="213"/>
      <c r="B402" s="187" t="s">
        <v>850</v>
      </c>
      <c r="C402" s="36">
        <v>1</v>
      </c>
      <c r="D402" s="36" t="s">
        <v>26</v>
      </c>
      <c r="E402" s="37">
        <v>1000000</v>
      </c>
      <c r="F402" s="188">
        <v>0</v>
      </c>
      <c r="G402" s="259">
        <v>0</v>
      </c>
      <c r="H402" s="185">
        <f t="shared" ref="H402:H413" si="81">G402/E402*100%</f>
        <v>0</v>
      </c>
      <c r="I402" s="184">
        <f t="shared" ref="I402:I413" si="82">E402-G402</f>
        <v>1000000</v>
      </c>
      <c r="J402" s="271">
        <f t="shared" ref="J402:J413" si="83">100%-H402</f>
        <v>1</v>
      </c>
      <c r="K402" s="412">
        <v>1000000</v>
      </c>
    </row>
    <row r="403" spans="1:11" x14ac:dyDescent="0.25">
      <c r="A403" s="213"/>
      <c r="B403" s="187" t="s">
        <v>826</v>
      </c>
      <c r="C403" s="36">
        <v>24</v>
      </c>
      <c r="D403" s="36" t="s">
        <v>26</v>
      </c>
      <c r="E403" s="37">
        <v>6000000</v>
      </c>
      <c r="F403" s="188">
        <v>0</v>
      </c>
      <c r="G403" s="259">
        <v>0</v>
      </c>
      <c r="H403" s="185">
        <f t="shared" si="81"/>
        <v>0</v>
      </c>
      <c r="I403" s="184">
        <f t="shared" si="82"/>
        <v>6000000</v>
      </c>
      <c r="J403" s="271">
        <f t="shared" si="83"/>
        <v>1</v>
      </c>
      <c r="K403" s="412">
        <v>6000000</v>
      </c>
    </row>
    <row r="404" spans="1:11" x14ac:dyDescent="0.25">
      <c r="A404" s="213"/>
      <c r="B404" s="187" t="s">
        <v>873</v>
      </c>
      <c r="C404" s="36">
        <v>1</v>
      </c>
      <c r="D404" s="36" t="s">
        <v>26</v>
      </c>
      <c r="E404" s="37">
        <v>675000</v>
      </c>
      <c r="F404" s="188">
        <v>0</v>
      </c>
      <c r="G404" s="259">
        <v>0</v>
      </c>
      <c r="H404" s="185">
        <f t="shared" si="81"/>
        <v>0</v>
      </c>
      <c r="I404" s="184">
        <f t="shared" si="82"/>
        <v>675000</v>
      </c>
      <c r="J404" s="271">
        <f t="shared" si="83"/>
        <v>1</v>
      </c>
      <c r="K404" s="412">
        <v>675000</v>
      </c>
    </row>
    <row r="405" spans="1:11" x14ac:dyDescent="0.25">
      <c r="A405" s="214"/>
      <c r="B405" s="187" t="s">
        <v>1052</v>
      </c>
      <c r="C405" s="36">
        <v>1</v>
      </c>
      <c r="D405" s="36" t="s">
        <v>26</v>
      </c>
      <c r="E405" s="37">
        <v>21000000</v>
      </c>
      <c r="F405" s="188">
        <v>0</v>
      </c>
      <c r="G405" s="259">
        <v>0</v>
      </c>
      <c r="H405" s="185">
        <f t="shared" si="81"/>
        <v>0</v>
      </c>
      <c r="I405" s="184">
        <f t="shared" si="82"/>
        <v>21000000</v>
      </c>
      <c r="J405" s="271">
        <f t="shared" si="83"/>
        <v>1</v>
      </c>
      <c r="K405" s="412">
        <v>21000000</v>
      </c>
    </row>
    <row r="406" spans="1:11" x14ac:dyDescent="0.25">
      <c r="A406" s="215"/>
      <c r="B406" s="187" t="s">
        <v>1053</v>
      </c>
      <c r="C406" s="36">
        <v>1</v>
      </c>
      <c r="D406" s="36" t="s">
        <v>26</v>
      </c>
      <c r="E406" s="37">
        <v>1500000</v>
      </c>
      <c r="F406" s="188">
        <v>0</v>
      </c>
      <c r="G406" s="259">
        <v>0</v>
      </c>
      <c r="H406" s="185">
        <f t="shared" si="81"/>
        <v>0</v>
      </c>
      <c r="I406" s="184">
        <f t="shared" si="82"/>
        <v>1500000</v>
      </c>
      <c r="J406" s="271">
        <f t="shared" si="83"/>
        <v>1</v>
      </c>
      <c r="K406" s="412">
        <v>1500000</v>
      </c>
    </row>
    <row r="407" spans="1:11" x14ac:dyDescent="0.25">
      <c r="A407" s="215"/>
      <c r="B407" s="187" t="s">
        <v>855</v>
      </c>
      <c r="C407" s="36">
        <v>30</v>
      </c>
      <c r="D407" s="36" t="s">
        <v>144</v>
      </c>
      <c r="E407" s="37">
        <v>4500000</v>
      </c>
      <c r="F407" s="188">
        <v>0</v>
      </c>
      <c r="G407" s="259">
        <v>0</v>
      </c>
      <c r="H407" s="185">
        <f t="shared" si="81"/>
        <v>0</v>
      </c>
      <c r="I407" s="184">
        <f t="shared" si="82"/>
        <v>4500000</v>
      </c>
      <c r="J407" s="271">
        <f t="shared" si="83"/>
        <v>1</v>
      </c>
      <c r="K407" s="412">
        <v>4500000</v>
      </c>
    </row>
    <row r="408" spans="1:11" x14ac:dyDescent="0.25">
      <c r="A408" s="215"/>
      <c r="B408" s="187" t="s">
        <v>1054</v>
      </c>
      <c r="C408" s="36">
        <v>1</v>
      </c>
      <c r="D408" s="36" t="s">
        <v>26</v>
      </c>
      <c r="E408" s="37">
        <v>2500000</v>
      </c>
      <c r="F408" s="188">
        <v>0</v>
      </c>
      <c r="G408" s="259">
        <v>0</v>
      </c>
      <c r="H408" s="185">
        <f t="shared" si="81"/>
        <v>0</v>
      </c>
      <c r="I408" s="184">
        <f t="shared" si="82"/>
        <v>2500000</v>
      </c>
      <c r="J408" s="271">
        <f t="shared" si="83"/>
        <v>1</v>
      </c>
      <c r="K408" s="412">
        <v>2500000</v>
      </c>
    </row>
    <row r="409" spans="1:11" x14ac:dyDescent="0.25">
      <c r="A409" s="190"/>
      <c r="B409" s="187" t="s">
        <v>1055</v>
      </c>
      <c r="C409" s="36">
        <v>4</v>
      </c>
      <c r="D409" s="36" t="s">
        <v>144</v>
      </c>
      <c r="E409" s="37">
        <v>2600000</v>
      </c>
      <c r="F409" s="188">
        <v>0</v>
      </c>
      <c r="G409" s="259">
        <v>0</v>
      </c>
      <c r="H409" s="185">
        <f t="shared" si="81"/>
        <v>0</v>
      </c>
      <c r="I409" s="184">
        <f t="shared" si="82"/>
        <v>2600000</v>
      </c>
      <c r="J409" s="271">
        <f t="shared" si="83"/>
        <v>1</v>
      </c>
      <c r="K409" s="412">
        <v>2600000</v>
      </c>
    </row>
    <row r="410" spans="1:11" x14ac:dyDescent="0.25">
      <c r="A410" s="190"/>
      <c r="B410" s="187" t="s">
        <v>1056</v>
      </c>
      <c r="C410" s="36">
        <v>5</v>
      </c>
      <c r="D410" s="36" t="s">
        <v>144</v>
      </c>
      <c r="E410" s="37">
        <v>500000</v>
      </c>
      <c r="F410" s="188">
        <v>0</v>
      </c>
      <c r="G410" s="259">
        <v>0</v>
      </c>
      <c r="H410" s="185">
        <f t="shared" si="81"/>
        <v>0</v>
      </c>
      <c r="I410" s="184">
        <f t="shared" si="82"/>
        <v>500000</v>
      </c>
      <c r="J410" s="271">
        <f t="shared" si="83"/>
        <v>1</v>
      </c>
      <c r="K410" s="412">
        <v>500000</v>
      </c>
    </row>
    <row r="411" spans="1:11" x14ac:dyDescent="0.25">
      <c r="A411" s="190"/>
      <c r="B411" s="187" t="s">
        <v>1057</v>
      </c>
      <c r="C411" s="36">
        <v>5</v>
      </c>
      <c r="D411" s="36" t="s">
        <v>144</v>
      </c>
      <c r="E411" s="37">
        <v>625000</v>
      </c>
      <c r="F411" s="188">
        <v>0</v>
      </c>
      <c r="G411" s="259">
        <v>0</v>
      </c>
      <c r="H411" s="185">
        <f t="shared" si="81"/>
        <v>0</v>
      </c>
      <c r="I411" s="184">
        <f t="shared" si="82"/>
        <v>625000</v>
      </c>
      <c r="J411" s="271">
        <f t="shared" si="83"/>
        <v>1</v>
      </c>
      <c r="K411" s="412">
        <v>625000</v>
      </c>
    </row>
    <row r="412" spans="1:11" x14ac:dyDescent="0.25">
      <c r="A412" s="190"/>
      <c r="B412" s="187" t="s">
        <v>1058</v>
      </c>
      <c r="C412" s="36">
        <v>2</v>
      </c>
      <c r="D412" s="36" t="s">
        <v>144</v>
      </c>
      <c r="E412" s="37">
        <v>1300000</v>
      </c>
      <c r="F412" s="188">
        <v>0</v>
      </c>
      <c r="G412" s="259">
        <v>0</v>
      </c>
      <c r="H412" s="185">
        <f t="shared" si="81"/>
        <v>0</v>
      </c>
      <c r="I412" s="184">
        <f t="shared" si="82"/>
        <v>1300000</v>
      </c>
      <c r="J412" s="271">
        <f t="shared" si="83"/>
        <v>1</v>
      </c>
      <c r="K412" s="412">
        <v>1300000</v>
      </c>
    </row>
    <row r="413" spans="1:11" x14ac:dyDescent="0.25">
      <c r="A413" s="190"/>
      <c r="B413" s="187" t="s">
        <v>1059</v>
      </c>
      <c r="C413" s="36">
        <v>1</v>
      </c>
      <c r="D413" s="36" t="s">
        <v>26</v>
      </c>
      <c r="E413" s="37">
        <v>2800000</v>
      </c>
      <c r="F413" s="188">
        <v>0</v>
      </c>
      <c r="G413" s="259">
        <v>0</v>
      </c>
      <c r="H413" s="185">
        <f t="shared" si="81"/>
        <v>0</v>
      </c>
      <c r="I413" s="184">
        <f t="shared" si="82"/>
        <v>2800000</v>
      </c>
      <c r="J413" s="271">
        <f t="shared" si="83"/>
        <v>1</v>
      </c>
      <c r="K413" s="412">
        <v>2800000</v>
      </c>
    </row>
    <row r="414" spans="1:11" x14ac:dyDescent="0.25">
      <c r="A414" s="216"/>
      <c r="B414" s="257"/>
      <c r="C414" s="217"/>
      <c r="D414" s="258"/>
      <c r="E414" s="182"/>
      <c r="F414" s="259"/>
      <c r="G414" s="259"/>
      <c r="H414" s="260"/>
      <c r="I414" s="259"/>
      <c r="J414" s="213"/>
    </row>
    <row r="415" spans="1:11" ht="30" x14ac:dyDescent="0.25">
      <c r="A415" s="181">
        <v>2</v>
      </c>
      <c r="B415" s="221" t="s">
        <v>20</v>
      </c>
      <c r="C415" s="181"/>
      <c r="D415" s="181"/>
      <c r="E415" s="184">
        <f>SUM(E416:E434)</f>
        <v>30000000</v>
      </c>
      <c r="F415" s="183"/>
      <c r="G415" s="184">
        <f>SUM(G416:G434)</f>
        <v>0</v>
      </c>
      <c r="H415" s="185">
        <f>G415/E415*100%</f>
        <v>0</v>
      </c>
      <c r="I415" s="184">
        <f>E415-G415</f>
        <v>30000000</v>
      </c>
      <c r="J415" s="271">
        <f>100%-H415</f>
        <v>1</v>
      </c>
      <c r="K415" s="413">
        <f>SUM(K416:K434)</f>
        <v>30000000</v>
      </c>
    </row>
    <row r="416" spans="1:11" ht="16.5" x14ac:dyDescent="0.25">
      <c r="A416" s="222"/>
      <c r="B416" s="310" t="s">
        <v>1060</v>
      </c>
      <c r="C416" s="343">
        <v>2</v>
      </c>
      <c r="D416" s="275" t="s">
        <v>673</v>
      </c>
      <c r="E416" s="225">
        <v>1000000</v>
      </c>
      <c r="F416" s="188">
        <v>0</v>
      </c>
      <c r="G416" s="259">
        <v>0</v>
      </c>
      <c r="H416" s="185">
        <f t="shared" ref="H416:H434" si="84">G416/E416*100%</f>
        <v>0</v>
      </c>
      <c r="I416" s="184">
        <f t="shared" ref="I416:I434" si="85">E416-G416</f>
        <v>1000000</v>
      </c>
      <c r="J416" s="271">
        <f t="shared" ref="J416:J434" si="86">100%-H416</f>
        <v>1</v>
      </c>
      <c r="K416" s="415">
        <v>1000000</v>
      </c>
    </row>
    <row r="417" spans="1:11" ht="16.5" x14ac:dyDescent="0.25">
      <c r="A417" s="222"/>
      <c r="B417" s="310" t="s">
        <v>844</v>
      </c>
      <c r="C417" s="265">
        <v>6</v>
      </c>
      <c r="D417" s="278" t="s">
        <v>144</v>
      </c>
      <c r="E417" s="279">
        <v>3900000</v>
      </c>
      <c r="F417" s="188">
        <v>0</v>
      </c>
      <c r="G417" s="259">
        <v>0</v>
      </c>
      <c r="H417" s="185">
        <f t="shared" si="84"/>
        <v>0</v>
      </c>
      <c r="I417" s="184">
        <f t="shared" si="85"/>
        <v>3900000</v>
      </c>
      <c r="J417" s="271">
        <f t="shared" si="86"/>
        <v>1</v>
      </c>
      <c r="K417" s="424">
        <v>3900000</v>
      </c>
    </row>
    <row r="418" spans="1:11" ht="16.5" x14ac:dyDescent="0.25">
      <c r="A418" s="222"/>
      <c r="B418" s="310" t="s">
        <v>1006</v>
      </c>
      <c r="C418" s="265">
        <v>6</v>
      </c>
      <c r="D418" s="278" t="s">
        <v>501</v>
      </c>
      <c r="E418" s="279">
        <v>390000</v>
      </c>
      <c r="F418" s="188">
        <v>0</v>
      </c>
      <c r="G418" s="259">
        <v>0</v>
      </c>
      <c r="H418" s="185">
        <f t="shared" si="84"/>
        <v>0</v>
      </c>
      <c r="I418" s="184">
        <f t="shared" si="85"/>
        <v>390000</v>
      </c>
      <c r="J418" s="271">
        <f t="shared" si="86"/>
        <v>1</v>
      </c>
      <c r="K418" s="424">
        <v>390000</v>
      </c>
    </row>
    <row r="419" spans="1:11" ht="16.5" x14ac:dyDescent="0.25">
      <c r="A419" s="229"/>
      <c r="B419" s="310" t="s">
        <v>1061</v>
      </c>
      <c r="C419" s="265">
        <v>20</v>
      </c>
      <c r="D419" s="278" t="s">
        <v>673</v>
      </c>
      <c r="E419" s="279">
        <v>5000000</v>
      </c>
      <c r="F419" s="188">
        <v>0</v>
      </c>
      <c r="G419" s="259">
        <v>0</v>
      </c>
      <c r="H419" s="185">
        <f t="shared" si="84"/>
        <v>0</v>
      </c>
      <c r="I419" s="184">
        <f t="shared" si="85"/>
        <v>5000000</v>
      </c>
      <c r="J419" s="271">
        <f t="shared" si="86"/>
        <v>1</v>
      </c>
      <c r="K419" s="424">
        <v>5000000</v>
      </c>
    </row>
    <row r="420" spans="1:11" ht="16.5" x14ac:dyDescent="0.25">
      <c r="A420" s="215"/>
      <c r="B420" s="310" t="s">
        <v>1062</v>
      </c>
      <c r="C420" s="265">
        <v>28</v>
      </c>
      <c r="D420" s="278" t="s">
        <v>673</v>
      </c>
      <c r="E420" s="279">
        <v>11760000</v>
      </c>
      <c r="F420" s="188">
        <v>0</v>
      </c>
      <c r="G420" s="259">
        <v>0</v>
      </c>
      <c r="H420" s="185">
        <f t="shared" si="84"/>
        <v>0</v>
      </c>
      <c r="I420" s="184">
        <f t="shared" si="85"/>
        <v>11760000</v>
      </c>
      <c r="J420" s="271">
        <f t="shared" si="86"/>
        <v>1</v>
      </c>
      <c r="K420" s="424">
        <v>11760000</v>
      </c>
    </row>
    <row r="421" spans="1:11" ht="16.5" x14ac:dyDescent="0.25">
      <c r="A421" s="215"/>
      <c r="B421" s="310" t="s">
        <v>837</v>
      </c>
      <c r="C421" s="265">
        <v>1</v>
      </c>
      <c r="D421" s="278" t="s">
        <v>523</v>
      </c>
      <c r="E421" s="279">
        <v>2000000</v>
      </c>
      <c r="F421" s="188">
        <v>0</v>
      </c>
      <c r="G421" s="259">
        <v>0</v>
      </c>
      <c r="H421" s="185">
        <f t="shared" si="84"/>
        <v>0</v>
      </c>
      <c r="I421" s="184">
        <f t="shared" si="85"/>
        <v>2000000</v>
      </c>
      <c r="J421" s="271">
        <f t="shared" si="86"/>
        <v>1</v>
      </c>
      <c r="K421" s="424">
        <v>2000000</v>
      </c>
    </row>
    <row r="422" spans="1:11" ht="16.5" x14ac:dyDescent="0.25">
      <c r="A422" s="215"/>
      <c r="B422" s="310" t="s">
        <v>1063</v>
      </c>
      <c r="C422" s="265">
        <v>1</v>
      </c>
      <c r="D422" s="278" t="s">
        <v>523</v>
      </c>
      <c r="E422" s="279">
        <v>593000</v>
      </c>
      <c r="F422" s="188">
        <v>0</v>
      </c>
      <c r="G422" s="259">
        <v>0</v>
      </c>
      <c r="H422" s="185">
        <f t="shared" si="84"/>
        <v>0</v>
      </c>
      <c r="I422" s="184">
        <f t="shared" si="85"/>
        <v>593000</v>
      </c>
      <c r="J422" s="271">
        <f t="shared" si="86"/>
        <v>1</v>
      </c>
      <c r="K422" s="424">
        <v>593000</v>
      </c>
    </row>
    <row r="423" spans="1:11" ht="16.5" x14ac:dyDescent="0.25">
      <c r="A423" s="215"/>
      <c r="B423" s="310" t="s">
        <v>1064</v>
      </c>
      <c r="C423" s="265">
        <v>1</v>
      </c>
      <c r="D423" s="278" t="s">
        <v>845</v>
      </c>
      <c r="E423" s="279">
        <v>500000</v>
      </c>
      <c r="F423" s="188">
        <v>0</v>
      </c>
      <c r="G423" s="259">
        <v>0</v>
      </c>
      <c r="H423" s="185">
        <f t="shared" si="84"/>
        <v>0</v>
      </c>
      <c r="I423" s="184">
        <f t="shared" si="85"/>
        <v>500000</v>
      </c>
      <c r="J423" s="271">
        <f t="shared" si="86"/>
        <v>1</v>
      </c>
      <c r="K423" s="424">
        <v>500000</v>
      </c>
    </row>
    <row r="424" spans="1:11" ht="16.5" x14ac:dyDescent="0.25">
      <c r="A424" s="215"/>
      <c r="B424" s="310" t="s">
        <v>924</v>
      </c>
      <c r="C424" s="265">
        <v>1</v>
      </c>
      <c r="D424" s="278" t="s">
        <v>937</v>
      </c>
      <c r="E424" s="279">
        <v>500000</v>
      </c>
      <c r="F424" s="188">
        <v>0</v>
      </c>
      <c r="G424" s="259">
        <v>0</v>
      </c>
      <c r="H424" s="185">
        <f t="shared" si="84"/>
        <v>0</v>
      </c>
      <c r="I424" s="184">
        <f t="shared" si="85"/>
        <v>500000</v>
      </c>
      <c r="J424" s="271">
        <f t="shared" si="86"/>
        <v>1</v>
      </c>
      <c r="K424" s="424">
        <v>500000</v>
      </c>
    </row>
    <row r="425" spans="1:11" ht="16.5" x14ac:dyDescent="0.25">
      <c r="A425" s="215"/>
      <c r="B425" s="310" t="s">
        <v>1065</v>
      </c>
      <c r="C425" s="265">
        <v>1</v>
      </c>
      <c r="D425" s="278" t="s">
        <v>937</v>
      </c>
      <c r="E425" s="279">
        <v>447000</v>
      </c>
      <c r="F425" s="188">
        <v>0</v>
      </c>
      <c r="G425" s="259">
        <v>0</v>
      </c>
      <c r="H425" s="185">
        <f t="shared" si="84"/>
        <v>0</v>
      </c>
      <c r="I425" s="184">
        <f t="shared" si="85"/>
        <v>447000</v>
      </c>
      <c r="J425" s="271">
        <f t="shared" si="86"/>
        <v>1</v>
      </c>
      <c r="K425" s="424">
        <v>447000</v>
      </c>
    </row>
    <row r="426" spans="1:11" ht="16.5" x14ac:dyDescent="0.25">
      <c r="A426" s="2"/>
      <c r="B426" s="310" t="s">
        <v>1066</v>
      </c>
      <c r="C426" s="265">
        <v>1</v>
      </c>
      <c r="D426" s="278" t="s">
        <v>937</v>
      </c>
      <c r="E426" s="279">
        <v>500000</v>
      </c>
      <c r="F426" s="188">
        <v>0</v>
      </c>
      <c r="G426" s="259">
        <v>0</v>
      </c>
      <c r="H426" s="185">
        <f t="shared" si="84"/>
        <v>0</v>
      </c>
      <c r="I426" s="184">
        <f t="shared" si="85"/>
        <v>500000</v>
      </c>
      <c r="J426" s="271">
        <f t="shared" si="86"/>
        <v>1</v>
      </c>
      <c r="K426" s="424">
        <v>500000</v>
      </c>
    </row>
    <row r="427" spans="1:11" ht="16.5" x14ac:dyDescent="0.25">
      <c r="A427" s="2"/>
      <c r="B427" s="310" t="s">
        <v>1067</v>
      </c>
      <c r="C427" s="265">
        <v>1</v>
      </c>
      <c r="D427" s="278" t="s">
        <v>886</v>
      </c>
      <c r="E427" s="279">
        <v>500000</v>
      </c>
      <c r="F427" s="188">
        <v>0</v>
      </c>
      <c r="G427" s="259">
        <v>0</v>
      </c>
      <c r="H427" s="185">
        <f t="shared" si="84"/>
        <v>0</v>
      </c>
      <c r="I427" s="184">
        <f t="shared" si="85"/>
        <v>500000</v>
      </c>
      <c r="J427" s="271">
        <f t="shared" si="86"/>
        <v>1</v>
      </c>
      <c r="K427" s="424">
        <v>500000</v>
      </c>
    </row>
    <row r="428" spans="1:11" ht="16.5" x14ac:dyDescent="0.25">
      <c r="A428" s="2"/>
      <c r="B428" s="310" t="s">
        <v>1001</v>
      </c>
      <c r="C428" s="265">
        <v>1</v>
      </c>
      <c r="D428" s="278" t="s">
        <v>502</v>
      </c>
      <c r="E428" s="279">
        <v>1000000</v>
      </c>
      <c r="F428" s="188">
        <v>0</v>
      </c>
      <c r="G428" s="259">
        <v>0</v>
      </c>
      <c r="H428" s="185">
        <f t="shared" si="84"/>
        <v>0</v>
      </c>
      <c r="I428" s="184">
        <f t="shared" si="85"/>
        <v>1000000</v>
      </c>
      <c r="J428" s="271">
        <f t="shared" si="86"/>
        <v>1</v>
      </c>
      <c r="K428" s="424">
        <v>1000000</v>
      </c>
    </row>
    <row r="429" spans="1:11" ht="16.5" x14ac:dyDescent="0.25">
      <c r="A429" s="2"/>
      <c r="B429" s="310" t="s">
        <v>1068</v>
      </c>
      <c r="C429" s="265">
        <v>2</v>
      </c>
      <c r="D429" s="278" t="s">
        <v>845</v>
      </c>
      <c r="E429" s="279">
        <v>900000</v>
      </c>
      <c r="F429" s="188">
        <v>0</v>
      </c>
      <c r="G429" s="259">
        <v>0</v>
      </c>
      <c r="H429" s="185">
        <f t="shared" si="84"/>
        <v>0</v>
      </c>
      <c r="I429" s="184">
        <f t="shared" si="85"/>
        <v>900000</v>
      </c>
      <c r="J429" s="271">
        <f t="shared" si="86"/>
        <v>1</v>
      </c>
      <c r="K429" s="424">
        <v>900000</v>
      </c>
    </row>
    <row r="430" spans="1:11" ht="16.5" x14ac:dyDescent="0.25">
      <c r="A430" s="2"/>
      <c r="B430" s="310" t="s">
        <v>1069</v>
      </c>
      <c r="C430" s="265">
        <v>1</v>
      </c>
      <c r="D430" s="278" t="s">
        <v>937</v>
      </c>
      <c r="E430" s="279">
        <v>185000</v>
      </c>
      <c r="F430" s="188">
        <v>0</v>
      </c>
      <c r="G430" s="259">
        <v>0</v>
      </c>
      <c r="H430" s="185">
        <f t="shared" si="84"/>
        <v>0</v>
      </c>
      <c r="I430" s="184">
        <f t="shared" si="85"/>
        <v>185000</v>
      </c>
      <c r="J430" s="271">
        <f t="shared" si="86"/>
        <v>1</v>
      </c>
      <c r="K430" s="424">
        <v>185000</v>
      </c>
    </row>
    <row r="431" spans="1:11" ht="16.5" x14ac:dyDescent="0.25">
      <c r="A431" s="2"/>
      <c r="B431" s="310" t="s">
        <v>1070</v>
      </c>
      <c r="C431" s="265">
        <v>1</v>
      </c>
      <c r="D431" s="278" t="s">
        <v>937</v>
      </c>
      <c r="E431" s="279">
        <v>175000</v>
      </c>
      <c r="F431" s="188">
        <v>0</v>
      </c>
      <c r="G431" s="259">
        <v>0</v>
      </c>
      <c r="H431" s="185">
        <f t="shared" si="84"/>
        <v>0</v>
      </c>
      <c r="I431" s="184">
        <f t="shared" si="85"/>
        <v>175000</v>
      </c>
      <c r="J431" s="271">
        <f t="shared" si="86"/>
        <v>1</v>
      </c>
      <c r="K431" s="424">
        <v>175000</v>
      </c>
    </row>
    <row r="432" spans="1:11" ht="16.5" x14ac:dyDescent="0.25">
      <c r="A432" s="2"/>
      <c r="B432" s="310" t="s">
        <v>1071</v>
      </c>
      <c r="C432" s="265">
        <v>1</v>
      </c>
      <c r="D432" s="278" t="s">
        <v>845</v>
      </c>
      <c r="E432" s="279">
        <v>50000</v>
      </c>
      <c r="F432" s="188">
        <v>0</v>
      </c>
      <c r="G432" s="259">
        <v>0</v>
      </c>
      <c r="H432" s="185">
        <f t="shared" si="84"/>
        <v>0</v>
      </c>
      <c r="I432" s="184">
        <f t="shared" si="85"/>
        <v>50000</v>
      </c>
      <c r="J432" s="271">
        <f t="shared" si="86"/>
        <v>1</v>
      </c>
      <c r="K432" s="424">
        <v>50000</v>
      </c>
    </row>
    <row r="433" spans="1:11" ht="16.5" x14ac:dyDescent="0.25">
      <c r="A433" s="2"/>
      <c r="B433" s="310" t="s">
        <v>1072</v>
      </c>
      <c r="C433" s="265">
        <v>1</v>
      </c>
      <c r="D433" s="278" t="s">
        <v>523</v>
      </c>
      <c r="E433" s="279">
        <v>450000</v>
      </c>
      <c r="F433" s="188">
        <v>0</v>
      </c>
      <c r="G433" s="259">
        <v>0</v>
      </c>
      <c r="H433" s="185">
        <f t="shared" si="84"/>
        <v>0</v>
      </c>
      <c r="I433" s="184">
        <f t="shared" si="85"/>
        <v>450000</v>
      </c>
      <c r="J433" s="271">
        <f t="shared" si="86"/>
        <v>1</v>
      </c>
      <c r="K433" s="424">
        <v>450000</v>
      </c>
    </row>
    <row r="434" spans="1:11" ht="16.5" x14ac:dyDescent="0.25">
      <c r="A434" s="2"/>
      <c r="B434" s="310" t="s">
        <v>1073</v>
      </c>
      <c r="C434" s="269">
        <v>1</v>
      </c>
      <c r="D434" s="255" t="s">
        <v>1074</v>
      </c>
      <c r="E434" s="256">
        <v>150000</v>
      </c>
      <c r="F434" s="188">
        <v>0</v>
      </c>
      <c r="G434" s="259">
        <v>0</v>
      </c>
      <c r="H434" s="185">
        <f t="shared" si="84"/>
        <v>0</v>
      </c>
      <c r="I434" s="184">
        <f t="shared" si="85"/>
        <v>150000</v>
      </c>
      <c r="J434" s="271">
        <f t="shared" si="86"/>
        <v>1</v>
      </c>
      <c r="K434" s="421">
        <v>150000</v>
      </c>
    </row>
    <row r="435" spans="1:11" x14ac:dyDescent="0.25">
      <c r="A435" s="216"/>
      <c r="B435" s="257"/>
      <c r="C435" s="217"/>
      <c r="D435" s="258"/>
      <c r="E435" s="182"/>
      <c r="F435" s="259"/>
      <c r="G435" s="259"/>
      <c r="H435" s="260"/>
      <c r="I435" s="259"/>
      <c r="J435" s="213"/>
    </row>
    <row r="436" spans="1:11" x14ac:dyDescent="0.25">
      <c r="A436" s="176">
        <v>16</v>
      </c>
      <c r="B436" s="175"/>
      <c r="C436" s="176"/>
      <c r="D436" s="176"/>
      <c r="E436" s="177"/>
      <c r="F436" s="178"/>
      <c r="G436" s="177"/>
      <c r="H436" s="179"/>
      <c r="I436" s="177"/>
      <c r="J436" s="179"/>
    </row>
    <row r="437" spans="1:11" ht="30" x14ac:dyDescent="0.25">
      <c r="A437" s="12">
        <v>1</v>
      </c>
      <c r="B437" s="180" t="s">
        <v>19</v>
      </c>
      <c r="C437" s="181"/>
      <c r="D437" s="181"/>
      <c r="E437" s="182">
        <f>SUM(E438:E447)</f>
        <v>45000000</v>
      </c>
      <c r="F437" s="183">
        <v>0</v>
      </c>
      <c r="G437" s="184">
        <f>SUM(G438:G447)</f>
        <v>0</v>
      </c>
      <c r="H437" s="185">
        <f>G437/E437*100%</f>
        <v>0</v>
      </c>
      <c r="I437" s="186">
        <f>E437-G437</f>
        <v>45000000</v>
      </c>
      <c r="J437" s="185">
        <f t="shared" ref="J437:J447" si="87">100%-H437</f>
        <v>1</v>
      </c>
      <c r="K437" s="411">
        <f>SUM(K438:K447)</f>
        <v>45000000</v>
      </c>
    </row>
    <row r="438" spans="1:11" x14ac:dyDescent="0.25">
      <c r="A438" s="1"/>
      <c r="B438" s="3" t="s">
        <v>1075</v>
      </c>
      <c r="C438" s="196">
        <v>1</v>
      </c>
      <c r="D438" s="196" t="s">
        <v>61</v>
      </c>
      <c r="E438" s="186">
        <v>1000000</v>
      </c>
      <c r="F438" s="188">
        <v>0</v>
      </c>
      <c r="G438" s="186">
        <v>0</v>
      </c>
      <c r="H438" s="185">
        <f>G438/E438*100%</f>
        <v>0</v>
      </c>
      <c r="I438" s="186">
        <f>E438-G438</f>
        <v>1000000</v>
      </c>
      <c r="J438" s="185">
        <f>100%-H438</f>
        <v>1</v>
      </c>
      <c r="K438" s="425">
        <v>1000000</v>
      </c>
    </row>
    <row r="439" spans="1:11" x14ac:dyDescent="0.25">
      <c r="A439" s="1"/>
      <c r="B439" s="3" t="s">
        <v>1076</v>
      </c>
      <c r="C439" s="196">
        <v>24</v>
      </c>
      <c r="D439" s="196" t="s">
        <v>61</v>
      </c>
      <c r="E439" s="186">
        <v>6000000</v>
      </c>
      <c r="F439" s="188">
        <v>0</v>
      </c>
      <c r="G439" s="186">
        <v>0</v>
      </c>
      <c r="H439" s="185">
        <f t="shared" ref="H439:H447" si="88">G439/E439*100%</f>
        <v>0</v>
      </c>
      <c r="I439" s="186">
        <f t="shared" ref="I439:I447" si="89">E439-G439</f>
        <v>6000000</v>
      </c>
      <c r="J439" s="185">
        <f t="shared" si="87"/>
        <v>1</v>
      </c>
      <c r="K439" s="425">
        <v>6000000</v>
      </c>
    </row>
    <row r="440" spans="1:11" x14ac:dyDescent="0.25">
      <c r="A440" s="1"/>
      <c r="B440" s="3" t="s">
        <v>1077</v>
      </c>
      <c r="C440" s="196">
        <v>1</v>
      </c>
      <c r="D440" s="196" t="s">
        <v>61</v>
      </c>
      <c r="E440" s="186">
        <v>675000</v>
      </c>
      <c r="F440" s="188">
        <v>0</v>
      </c>
      <c r="G440" s="186">
        <v>0</v>
      </c>
      <c r="H440" s="185">
        <f t="shared" si="88"/>
        <v>0</v>
      </c>
      <c r="I440" s="186">
        <f t="shared" si="89"/>
        <v>675000</v>
      </c>
      <c r="J440" s="185">
        <f t="shared" si="87"/>
        <v>1</v>
      </c>
      <c r="K440" s="425">
        <v>675000</v>
      </c>
    </row>
    <row r="441" spans="1:11" x14ac:dyDescent="0.25">
      <c r="A441" s="189"/>
      <c r="B441" s="344" t="s">
        <v>1078</v>
      </c>
      <c r="C441" s="196">
        <v>1</v>
      </c>
      <c r="D441" s="196" t="s">
        <v>61</v>
      </c>
      <c r="E441" s="186">
        <v>3500000</v>
      </c>
      <c r="F441" s="188">
        <v>0</v>
      </c>
      <c r="G441" s="186">
        <v>0</v>
      </c>
      <c r="H441" s="185">
        <f t="shared" si="88"/>
        <v>0</v>
      </c>
      <c r="I441" s="186">
        <f t="shared" si="89"/>
        <v>3500000</v>
      </c>
      <c r="J441" s="185">
        <f t="shared" si="87"/>
        <v>1</v>
      </c>
      <c r="K441" s="425">
        <v>3500000</v>
      </c>
    </row>
    <row r="442" spans="1:11" x14ac:dyDescent="0.25">
      <c r="A442" s="190"/>
      <c r="B442" s="190" t="s">
        <v>1079</v>
      </c>
      <c r="C442" s="345">
        <v>1</v>
      </c>
      <c r="D442" s="196" t="s">
        <v>61</v>
      </c>
      <c r="E442" s="186">
        <v>5700000</v>
      </c>
      <c r="F442" s="188">
        <v>0</v>
      </c>
      <c r="G442" s="186">
        <v>0</v>
      </c>
      <c r="H442" s="185">
        <f t="shared" si="88"/>
        <v>0</v>
      </c>
      <c r="I442" s="186">
        <f t="shared" si="89"/>
        <v>5700000</v>
      </c>
      <c r="J442" s="185">
        <f t="shared" si="87"/>
        <v>1</v>
      </c>
      <c r="K442" s="425">
        <v>5700000</v>
      </c>
    </row>
    <row r="443" spans="1:11" x14ac:dyDescent="0.25">
      <c r="A443" s="190"/>
      <c r="B443" s="190" t="s">
        <v>1080</v>
      </c>
      <c r="C443" s="345">
        <v>1</v>
      </c>
      <c r="D443" s="196" t="s">
        <v>61</v>
      </c>
      <c r="E443" s="186">
        <v>10460000</v>
      </c>
      <c r="F443" s="188">
        <v>0</v>
      </c>
      <c r="G443" s="186">
        <v>0</v>
      </c>
      <c r="H443" s="185">
        <f t="shared" si="88"/>
        <v>0</v>
      </c>
      <c r="I443" s="186">
        <f t="shared" si="89"/>
        <v>10460000</v>
      </c>
      <c r="J443" s="185">
        <f t="shared" si="87"/>
        <v>1</v>
      </c>
      <c r="K443" s="425">
        <v>10460000</v>
      </c>
    </row>
    <row r="444" spans="1:11" x14ac:dyDescent="0.25">
      <c r="A444" s="190"/>
      <c r="B444" s="190" t="s">
        <v>1081</v>
      </c>
      <c r="C444" s="345">
        <v>4</v>
      </c>
      <c r="D444" s="196" t="s">
        <v>63</v>
      </c>
      <c r="E444" s="186">
        <v>10000000</v>
      </c>
      <c r="F444" s="188">
        <v>0</v>
      </c>
      <c r="G444" s="186">
        <v>0</v>
      </c>
      <c r="H444" s="185">
        <f t="shared" si="88"/>
        <v>0</v>
      </c>
      <c r="I444" s="186">
        <f t="shared" si="89"/>
        <v>10000000</v>
      </c>
      <c r="J444" s="185">
        <f t="shared" si="87"/>
        <v>1</v>
      </c>
      <c r="K444" s="425">
        <v>10000000</v>
      </c>
    </row>
    <row r="445" spans="1:11" x14ac:dyDescent="0.25">
      <c r="A445" s="190"/>
      <c r="B445" s="190" t="s">
        <v>1082</v>
      </c>
      <c r="C445" s="345">
        <v>1</v>
      </c>
      <c r="D445" s="196" t="s">
        <v>61</v>
      </c>
      <c r="E445" s="186">
        <v>2390000</v>
      </c>
      <c r="F445" s="188">
        <v>0</v>
      </c>
      <c r="G445" s="186">
        <v>0</v>
      </c>
      <c r="H445" s="185">
        <f t="shared" si="88"/>
        <v>0</v>
      </c>
      <c r="I445" s="186">
        <f t="shared" si="89"/>
        <v>2390000</v>
      </c>
      <c r="J445" s="185">
        <f t="shared" si="87"/>
        <v>1</v>
      </c>
      <c r="K445" s="425">
        <v>2390000</v>
      </c>
    </row>
    <row r="446" spans="1:11" x14ac:dyDescent="0.25">
      <c r="A446" s="190"/>
      <c r="B446" s="190" t="s">
        <v>1083</v>
      </c>
      <c r="C446" s="345">
        <v>1</v>
      </c>
      <c r="D446" s="196" t="s">
        <v>61</v>
      </c>
      <c r="E446" s="186">
        <v>4675000</v>
      </c>
      <c r="F446" s="188">
        <v>0</v>
      </c>
      <c r="G446" s="186">
        <v>0</v>
      </c>
      <c r="H446" s="185">
        <f t="shared" si="88"/>
        <v>0</v>
      </c>
      <c r="I446" s="186">
        <f t="shared" si="89"/>
        <v>4675000</v>
      </c>
      <c r="J446" s="185">
        <f t="shared" si="87"/>
        <v>1</v>
      </c>
      <c r="K446" s="425">
        <v>4675000</v>
      </c>
    </row>
    <row r="447" spans="1:11" x14ac:dyDescent="0.25">
      <c r="A447" s="191"/>
      <c r="B447" s="191" t="s">
        <v>1084</v>
      </c>
      <c r="C447" s="346">
        <v>1</v>
      </c>
      <c r="D447" s="347" t="s">
        <v>61</v>
      </c>
      <c r="E447" s="186">
        <v>600000</v>
      </c>
      <c r="F447" s="188">
        <v>0</v>
      </c>
      <c r="G447" s="186">
        <v>0</v>
      </c>
      <c r="H447" s="185">
        <f t="shared" si="88"/>
        <v>0</v>
      </c>
      <c r="I447" s="186">
        <f t="shared" si="89"/>
        <v>600000</v>
      </c>
      <c r="J447" s="185">
        <f t="shared" si="87"/>
        <v>1</v>
      </c>
      <c r="K447" s="425">
        <v>600000</v>
      </c>
    </row>
    <row r="448" spans="1:11" x14ac:dyDescent="0.25">
      <c r="A448" s="192"/>
      <c r="B448" s="193"/>
      <c r="C448" s="194"/>
      <c r="D448" s="195"/>
      <c r="E448" s="182"/>
      <c r="F448" s="186"/>
      <c r="G448" s="186"/>
      <c r="H448" s="185"/>
      <c r="I448" s="186"/>
      <c r="J448" s="196"/>
      <c r="K448" s="411"/>
    </row>
    <row r="449" spans="1:11" ht="30" x14ac:dyDescent="0.25">
      <c r="A449" s="12">
        <v>2</v>
      </c>
      <c r="B449" s="13" t="s">
        <v>20</v>
      </c>
      <c r="C449" s="181"/>
      <c r="D449" s="181"/>
      <c r="E449" s="184">
        <f>SUM(E450:E459)</f>
        <v>30000000</v>
      </c>
      <c r="F449" s="183">
        <v>0</v>
      </c>
      <c r="G449" s="184">
        <f>SUM(G450:G459)</f>
        <v>0</v>
      </c>
      <c r="H449" s="185">
        <f>G449/E449*100%</f>
        <v>0</v>
      </c>
      <c r="I449" s="186">
        <f>E449-G449</f>
        <v>30000000</v>
      </c>
      <c r="J449" s="185">
        <f t="shared" ref="J449:J459" si="90">100%-H449</f>
        <v>1</v>
      </c>
      <c r="K449" s="413">
        <f>SUM(K450:K459)</f>
        <v>30000000</v>
      </c>
    </row>
    <row r="450" spans="1:11" ht="16.5" x14ac:dyDescent="0.25">
      <c r="A450" s="2"/>
      <c r="B450" s="310" t="s">
        <v>835</v>
      </c>
      <c r="C450" s="348">
        <v>1</v>
      </c>
      <c r="D450" s="278" t="s">
        <v>26</v>
      </c>
      <c r="E450" s="228">
        <v>450000</v>
      </c>
      <c r="F450" s="188">
        <v>0</v>
      </c>
      <c r="G450" s="186">
        <v>0</v>
      </c>
      <c r="H450" s="185">
        <f t="shared" ref="H450:H459" si="91">G450/E450*100%</f>
        <v>0</v>
      </c>
      <c r="I450" s="186">
        <f t="shared" ref="I450:I459" si="92">E450-G450</f>
        <v>450000</v>
      </c>
      <c r="J450" s="185">
        <f t="shared" si="90"/>
        <v>1</v>
      </c>
      <c r="K450" s="416">
        <v>450000</v>
      </c>
    </row>
    <row r="451" spans="1:11" ht="16.5" x14ac:dyDescent="0.25">
      <c r="A451" s="2"/>
      <c r="B451" s="310" t="s">
        <v>861</v>
      </c>
      <c r="C451" s="349">
        <v>1</v>
      </c>
      <c r="D451" s="278" t="s">
        <v>26</v>
      </c>
      <c r="E451" s="279">
        <v>1000000</v>
      </c>
      <c r="F451" s="188">
        <v>0</v>
      </c>
      <c r="G451" s="186">
        <v>0</v>
      </c>
      <c r="H451" s="185">
        <f t="shared" si="91"/>
        <v>0</v>
      </c>
      <c r="I451" s="186">
        <f t="shared" si="92"/>
        <v>1000000</v>
      </c>
      <c r="J451" s="185">
        <f t="shared" si="90"/>
        <v>1</v>
      </c>
      <c r="K451" s="424">
        <v>1000000</v>
      </c>
    </row>
    <row r="452" spans="1:11" ht="16.5" x14ac:dyDescent="0.25">
      <c r="A452" s="2"/>
      <c r="B452" s="310" t="s">
        <v>836</v>
      </c>
      <c r="C452" s="349">
        <v>1</v>
      </c>
      <c r="D452" s="278" t="s">
        <v>26</v>
      </c>
      <c r="E452" s="279">
        <v>1000000</v>
      </c>
      <c r="F452" s="188">
        <v>0</v>
      </c>
      <c r="G452" s="186">
        <v>0</v>
      </c>
      <c r="H452" s="185">
        <f t="shared" si="91"/>
        <v>0</v>
      </c>
      <c r="I452" s="186">
        <f t="shared" si="92"/>
        <v>1000000</v>
      </c>
      <c r="J452" s="185">
        <f t="shared" si="90"/>
        <v>1</v>
      </c>
      <c r="K452" s="424">
        <v>1000000</v>
      </c>
    </row>
    <row r="453" spans="1:11" ht="16.5" x14ac:dyDescent="0.25">
      <c r="A453" s="202"/>
      <c r="B453" s="310" t="s">
        <v>837</v>
      </c>
      <c r="C453" s="349">
        <v>1</v>
      </c>
      <c r="D453" s="278" t="s">
        <v>26</v>
      </c>
      <c r="E453" s="279">
        <v>2000000</v>
      </c>
      <c r="F453" s="188">
        <v>0</v>
      </c>
      <c r="G453" s="186">
        <v>0</v>
      </c>
      <c r="H453" s="185">
        <f t="shared" si="91"/>
        <v>0</v>
      </c>
      <c r="I453" s="186">
        <f t="shared" si="92"/>
        <v>2000000</v>
      </c>
      <c r="J453" s="185">
        <f t="shared" si="90"/>
        <v>1</v>
      </c>
      <c r="K453" s="424">
        <v>2000000</v>
      </c>
    </row>
    <row r="454" spans="1:11" ht="16.5" x14ac:dyDescent="0.25">
      <c r="A454" s="190"/>
      <c r="B454" s="310" t="s">
        <v>1085</v>
      </c>
      <c r="C454" s="349">
        <v>1</v>
      </c>
      <c r="D454" s="278" t="s">
        <v>144</v>
      </c>
      <c r="E454" s="279">
        <v>350000</v>
      </c>
      <c r="F454" s="188">
        <v>0</v>
      </c>
      <c r="G454" s="186">
        <v>0</v>
      </c>
      <c r="H454" s="185">
        <f t="shared" si="91"/>
        <v>0</v>
      </c>
      <c r="I454" s="186">
        <f t="shared" si="92"/>
        <v>350000</v>
      </c>
      <c r="J454" s="185">
        <f t="shared" si="90"/>
        <v>1</v>
      </c>
      <c r="K454" s="424">
        <v>350000</v>
      </c>
    </row>
    <row r="455" spans="1:11" ht="16.5" x14ac:dyDescent="0.25">
      <c r="A455" s="190"/>
      <c r="B455" s="310" t="s">
        <v>1086</v>
      </c>
      <c r="C455" s="349">
        <v>1</v>
      </c>
      <c r="D455" s="278" t="s">
        <v>26</v>
      </c>
      <c r="E455" s="279">
        <v>4675000</v>
      </c>
      <c r="F455" s="188">
        <v>0</v>
      </c>
      <c r="G455" s="186">
        <v>0</v>
      </c>
      <c r="H455" s="185">
        <f t="shared" si="91"/>
        <v>0</v>
      </c>
      <c r="I455" s="186">
        <f t="shared" si="92"/>
        <v>4675000</v>
      </c>
      <c r="J455" s="185">
        <f t="shared" si="90"/>
        <v>1</v>
      </c>
      <c r="K455" s="424">
        <v>4675000</v>
      </c>
    </row>
    <row r="456" spans="1:11" ht="16.5" x14ac:dyDescent="0.25">
      <c r="A456" s="190"/>
      <c r="B456" s="310" t="s">
        <v>1087</v>
      </c>
      <c r="C456" s="349">
        <v>1</v>
      </c>
      <c r="D456" s="278" t="s">
        <v>26</v>
      </c>
      <c r="E456" s="279">
        <v>5000000</v>
      </c>
      <c r="F456" s="188">
        <v>0</v>
      </c>
      <c r="G456" s="186">
        <v>0</v>
      </c>
      <c r="H456" s="185">
        <f t="shared" si="91"/>
        <v>0</v>
      </c>
      <c r="I456" s="186">
        <f t="shared" si="92"/>
        <v>5000000</v>
      </c>
      <c r="J456" s="185">
        <f t="shared" si="90"/>
        <v>1</v>
      </c>
      <c r="K456" s="424">
        <v>5000000</v>
      </c>
    </row>
    <row r="457" spans="1:11" ht="16.5" x14ac:dyDescent="0.25">
      <c r="A457" s="190"/>
      <c r="B457" s="310" t="s">
        <v>1088</v>
      </c>
      <c r="C457" s="349">
        <v>20</v>
      </c>
      <c r="D457" s="278" t="s">
        <v>901</v>
      </c>
      <c r="E457" s="279">
        <v>5000000</v>
      </c>
      <c r="F457" s="188">
        <v>0</v>
      </c>
      <c r="G457" s="186">
        <v>0</v>
      </c>
      <c r="H457" s="185">
        <f t="shared" si="91"/>
        <v>0</v>
      </c>
      <c r="I457" s="186">
        <f t="shared" si="92"/>
        <v>5000000</v>
      </c>
      <c r="J457" s="185">
        <f t="shared" si="90"/>
        <v>1</v>
      </c>
      <c r="K457" s="424">
        <v>5000000</v>
      </c>
    </row>
    <row r="458" spans="1:11" ht="16.5" x14ac:dyDescent="0.25">
      <c r="A458" s="190"/>
      <c r="B458" s="310" t="s">
        <v>1089</v>
      </c>
      <c r="C458" s="349">
        <v>1</v>
      </c>
      <c r="D458" s="278" t="s">
        <v>26</v>
      </c>
      <c r="E458" s="279">
        <v>9025000</v>
      </c>
      <c r="F458" s="188">
        <v>0</v>
      </c>
      <c r="G458" s="186">
        <v>0</v>
      </c>
      <c r="H458" s="185">
        <f t="shared" si="91"/>
        <v>0</v>
      </c>
      <c r="I458" s="186">
        <f t="shared" si="92"/>
        <v>9025000</v>
      </c>
      <c r="J458" s="185">
        <f t="shared" si="90"/>
        <v>1</v>
      </c>
      <c r="K458" s="424">
        <v>9025000</v>
      </c>
    </row>
    <row r="459" spans="1:11" ht="16.5" x14ac:dyDescent="0.25">
      <c r="A459" s="190"/>
      <c r="B459" s="310" t="s">
        <v>891</v>
      </c>
      <c r="C459" s="350">
        <v>1</v>
      </c>
      <c r="D459" s="278" t="s">
        <v>26</v>
      </c>
      <c r="E459" s="305">
        <v>1500000</v>
      </c>
      <c r="F459" s="188">
        <v>0</v>
      </c>
      <c r="G459" s="186">
        <v>0</v>
      </c>
      <c r="H459" s="185">
        <f t="shared" si="91"/>
        <v>0</v>
      </c>
      <c r="I459" s="186">
        <f t="shared" si="92"/>
        <v>1500000</v>
      </c>
      <c r="J459" s="185">
        <f t="shared" si="90"/>
        <v>1</v>
      </c>
      <c r="K459" s="434">
        <v>1500000</v>
      </c>
    </row>
    <row r="460" spans="1:11" x14ac:dyDescent="0.25">
      <c r="A460" s="192"/>
      <c r="B460" s="193"/>
      <c r="C460" s="194"/>
      <c r="D460" s="195"/>
      <c r="E460" s="182"/>
      <c r="F460" s="186"/>
      <c r="G460" s="186"/>
      <c r="H460" s="185"/>
      <c r="I460" s="186"/>
      <c r="J460" s="196"/>
    </row>
    <row r="461" spans="1:11" x14ac:dyDescent="0.25">
      <c r="A461" s="206"/>
      <c r="B461" s="207"/>
      <c r="C461" s="206"/>
      <c r="D461" s="206"/>
      <c r="E461" s="208"/>
      <c r="F461" s="209"/>
      <c r="G461" s="208"/>
      <c r="H461" s="210"/>
      <c r="I461" s="208"/>
      <c r="J461" s="210"/>
    </row>
    <row r="462" spans="1:11" x14ac:dyDescent="0.25">
      <c r="A462" s="176">
        <v>17</v>
      </c>
      <c r="B462" s="211"/>
      <c r="C462" s="176"/>
      <c r="D462" s="176"/>
      <c r="E462" s="177"/>
      <c r="F462" s="178"/>
      <c r="G462" s="177"/>
      <c r="H462" s="179"/>
      <c r="I462" s="177"/>
      <c r="J462" s="179"/>
    </row>
    <row r="463" spans="1:11" ht="30" x14ac:dyDescent="0.25">
      <c r="A463" s="181">
        <v>1</v>
      </c>
      <c r="B463" s="212" t="s">
        <v>19</v>
      </c>
      <c r="C463" s="181"/>
      <c r="D463" s="181"/>
      <c r="E463" s="184">
        <f>SUM(E464:E470)</f>
        <v>45000000</v>
      </c>
      <c r="F463" s="183">
        <v>0</v>
      </c>
      <c r="G463" s="184">
        <f>SUM(G464:G470)</f>
        <v>0</v>
      </c>
      <c r="H463" s="185">
        <f>G463/E463*100%</f>
        <v>0</v>
      </c>
      <c r="I463" s="186">
        <f>E463-G463</f>
        <v>45000000</v>
      </c>
      <c r="J463" s="185">
        <f t="shared" ref="J463:J470" si="93">100%-H463</f>
        <v>1</v>
      </c>
      <c r="K463" s="413">
        <f>SUM(K464:K470)</f>
        <v>45000000</v>
      </c>
    </row>
    <row r="464" spans="1:11" x14ac:dyDescent="0.25">
      <c r="A464" s="213"/>
      <c r="B464" s="351" t="s">
        <v>1075</v>
      </c>
      <c r="C464" s="213">
        <v>1</v>
      </c>
      <c r="D464" s="213" t="s">
        <v>61</v>
      </c>
      <c r="E464" s="259">
        <v>1000000</v>
      </c>
      <c r="F464" s="188">
        <v>0</v>
      </c>
      <c r="G464" s="186">
        <v>0</v>
      </c>
      <c r="H464" s="185">
        <f t="shared" ref="H464:H470" si="94">G464/E464*100%</f>
        <v>0</v>
      </c>
      <c r="I464" s="186">
        <f t="shared" ref="I464:I470" si="95">E464-G464</f>
        <v>1000000</v>
      </c>
      <c r="J464" s="185">
        <f t="shared" si="93"/>
        <v>1</v>
      </c>
      <c r="K464" s="425">
        <v>1000000</v>
      </c>
    </row>
    <row r="465" spans="1:11" x14ac:dyDescent="0.25">
      <c r="A465" s="213"/>
      <c r="B465" s="351" t="s">
        <v>1076</v>
      </c>
      <c r="C465" s="213">
        <v>24</v>
      </c>
      <c r="D465" s="213" t="s">
        <v>61</v>
      </c>
      <c r="E465" s="259">
        <v>6000000</v>
      </c>
      <c r="F465" s="188">
        <v>0</v>
      </c>
      <c r="G465" s="186">
        <v>0</v>
      </c>
      <c r="H465" s="185">
        <f t="shared" si="94"/>
        <v>0</v>
      </c>
      <c r="I465" s="186">
        <f t="shared" si="95"/>
        <v>6000000</v>
      </c>
      <c r="J465" s="185">
        <f t="shared" si="93"/>
        <v>1</v>
      </c>
      <c r="K465" s="425">
        <v>6000000</v>
      </c>
    </row>
    <row r="466" spans="1:11" x14ac:dyDescent="0.25">
      <c r="A466" s="213"/>
      <c r="B466" s="351" t="s">
        <v>1077</v>
      </c>
      <c r="C466" s="213">
        <v>1</v>
      </c>
      <c r="D466" s="213" t="s">
        <v>61</v>
      </c>
      <c r="E466" s="259">
        <v>675000</v>
      </c>
      <c r="F466" s="188">
        <v>0</v>
      </c>
      <c r="G466" s="186">
        <v>0</v>
      </c>
      <c r="H466" s="185">
        <f t="shared" si="94"/>
        <v>0</v>
      </c>
      <c r="I466" s="186">
        <f t="shared" si="95"/>
        <v>675000</v>
      </c>
      <c r="J466" s="185">
        <f t="shared" si="93"/>
        <v>1</v>
      </c>
      <c r="K466" s="425">
        <v>675000</v>
      </c>
    </row>
    <row r="467" spans="1:11" x14ac:dyDescent="0.25">
      <c r="A467" s="214"/>
      <c r="B467" s="352" t="s">
        <v>1090</v>
      </c>
      <c r="C467" s="213">
        <v>2</v>
      </c>
      <c r="D467" s="213" t="s">
        <v>63</v>
      </c>
      <c r="E467" s="259">
        <v>1200000</v>
      </c>
      <c r="F467" s="188">
        <v>0</v>
      </c>
      <c r="G467" s="186">
        <v>0</v>
      </c>
      <c r="H467" s="185">
        <f t="shared" si="94"/>
        <v>0</v>
      </c>
      <c r="I467" s="186">
        <f t="shared" si="95"/>
        <v>1200000</v>
      </c>
      <c r="J467" s="185">
        <f t="shared" si="93"/>
        <v>1</v>
      </c>
      <c r="K467" s="425">
        <v>1200000</v>
      </c>
    </row>
    <row r="468" spans="1:11" x14ac:dyDescent="0.25">
      <c r="A468" s="215"/>
      <c r="B468" s="215" t="s">
        <v>1091</v>
      </c>
      <c r="C468" s="219">
        <v>1</v>
      </c>
      <c r="D468" s="213" t="s">
        <v>63</v>
      </c>
      <c r="E468" s="259">
        <v>3000000</v>
      </c>
      <c r="F468" s="188">
        <v>0</v>
      </c>
      <c r="G468" s="186">
        <v>0</v>
      </c>
      <c r="H468" s="185">
        <f t="shared" si="94"/>
        <v>0</v>
      </c>
      <c r="I468" s="186">
        <f t="shared" si="95"/>
        <v>3000000</v>
      </c>
      <c r="J468" s="185">
        <f t="shared" si="93"/>
        <v>1</v>
      </c>
      <c r="K468" s="425">
        <v>3000000</v>
      </c>
    </row>
    <row r="469" spans="1:11" x14ac:dyDescent="0.25">
      <c r="A469" s="215"/>
      <c r="B469" s="215" t="s">
        <v>1092</v>
      </c>
      <c r="C469" s="219">
        <v>1</v>
      </c>
      <c r="D469" s="213" t="s">
        <v>61</v>
      </c>
      <c r="E469" s="259">
        <v>4700000</v>
      </c>
      <c r="F469" s="188">
        <v>0</v>
      </c>
      <c r="G469" s="186">
        <v>0</v>
      </c>
      <c r="H469" s="185">
        <f t="shared" si="94"/>
        <v>0</v>
      </c>
      <c r="I469" s="186">
        <f t="shared" si="95"/>
        <v>4700000</v>
      </c>
      <c r="J469" s="185">
        <f t="shared" si="93"/>
        <v>1</v>
      </c>
      <c r="K469" s="425">
        <v>4700000</v>
      </c>
    </row>
    <row r="470" spans="1:11" x14ac:dyDescent="0.25">
      <c r="A470" s="215"/>
      <c r="B470" s="215" t="s">
        <v>1093</v>
      </c>
      <c r="C470" s="219">
        <v>1</v>
      </c>
      <c r="D470" s="213" t="s">
        <v>61</v>
      </c>
      <c r="E470" s="259">
        <v>28425000</v>
      </c>
      <c r="F470" s="188">
        <v>0</v>
      </c>
      <c r="G470" s="186">
        <v>0</v>
      </c>
      <c r="H470" s="185">
        <f t="shared" si="94"/>
        <v>0</v>
      </c>
      <c r="I470" s="186">
        <f t="shared" si="95"/>
        <v>28425000</v>
      </c>
      <c r="J470" s="185">
        <f t="shared" si="93"/>
        <v>1</v>
      </c>
      <c r="K470" s="425">
        <v>28425000</v>
      </c>
    </row>
    <row r="471" spans="1:11" x14ac:dyDescent="0.25">
      <c r="A471" s="216"/>
      <c r="B471" s="257"/>
      <c r="C471" s="217"/>
      <c r="D471" s="258"/>
      <c r="E471" s="182"/>
      <c r="F471" s="259"/>
      <c r="G471" s="259"/>
      <c r="H471" s="260"/>
      <c r="I471" s="259"/>
      <c r="J471" s="213"/>
      <c r="K471" s="411"/>
    </row>
    <row r="472" spans="1:11" ht="30" x14ac:dyDescent="0.25">
      <c r="A472" s="181">
        <v>2</v>
      </c>
      <c r="B472" s="221" t="s">
        <v>20</v>
      </c>
      <c r="C472" s="181"/>
      <c r="D472" s="181"/>
      <c r="E472" s="184">
        <f>SUM(E473:E478)</f>
        <v>30000000</v>
      </c>
      <c r="F472" s="183">
        <v>0</v>
      </c>
      <c r="G472" s="184">
        <f>SUM(G473:G478)</f>
        <v>0</v>
      </c>
      <c r="H472" s="185">
        <f>G472/E472*100%</f>
        <v>0</v>
      </c>
      <c r="I472" s="186">
        <f>E472-G472</f>
        <v>30000000</v>
      </c>
      <c r="J472" s="185">
        <f t="shared" ref="J472:J478" si="96">100%-H472</f>
        <v>1</v>
      </c>
      <c r="K472" s="413">
        <f>SUM(K473:K478)</f>
        <v>30000000</v>
      </c>
    </row>
    <row r="473" spans="1:11" ht="16.5" x14ac:dyDescent="0.25">
      <c r="A473" s="222"/>
      <c r="B473" s="333" t="s">
        <v>835</v>
      </c>
      <c r="C473" s="353">
        <v>1</v>
      </c>
      <c r="D473" s="278" t="s">
        <v>26</v>
      </c>
      <c r="E473" s="225">
        <v>450000</v>
      </c>
      <c r="F473" s="188">
        <v>0</v>
      </c>
      <c r="G473" s="186">
        <v>0</v>
      </c>
      <c r="H473" s="185">
        <f t="shared" ref="H473:H478" si="97">G473/E473*100%</f>
        <v>0</v>
      </c>
      <c r="I473" s="186">
        <f t="shared" ref="I473:I478" si="98">E473-G473</f>
        <v>450000</v>
      </c>
      <c r="J473" s="185">
        <f t="shared" si="96"/>
        <v>1</v>
      </c>
      <c r="K473" s="415">
        <v>450000</v>
      </c>
    </row>
    <row r="474" spans="1:11" ht="16.5" x14ac:dyDescent="0.25">
      <c r="A474" s="222"/>
      <c r="B474" s="277" t="s">
        <v>861</v>
      </c>
      <c r="C474" s="354">
        <v>2</v>
      </c>
      <c r="D474" s="278" t="s">
        <v>1094</v>
      </c>
      <c r="E474" s="279">
        <v>1000000</v>
      </c>
      <c r="F474" s="188">
        <v>0</v>
      </c>
      <c r="G474" s="186">
        <v>0</v>
      </c>
      <c r="H474" s="185">
        <f t="shared" si="97"/>
        <v>0</v>
      </c>
      <c r="I474" s="186">
        <f t="shared" si="98"/>
        <v>1000000</v>
      </c>
      <c r="J474" s="185">
        <f t="shared" si="96"/>
        <v>1</v>
      </c>
      <c r="K474" s="424">
        <v>1000000</v>
      </c>
    </row>
    <row r="475" spans="1:11" ht="16.5" x14ac:dyDescent="0.25">
      <c r="A475" s="222"/>
      <c r="B475" s="277" t="s">
        <v>836</v>
      </c>
      <c r="C475" s="354">
        <v>1</v>
      </c>
      <c r="D475" s="278" t="s">
        <v>26</v>
      </c>
      <c r="E475" s="279">
        <v>1000000</v>
      </c>
      <c r="F475" s="188">
        <v>0</v>
      </c>
      <c r="G475" s="186">
        <v>0</v>
      </c>
      <c r="H475" s="185">
        <f t="shared" si="97"/>
        <v>0</v>
      </c>
      <c r="I475" s="186">
        <f t="shared" si="98"/>
        <v>1000000</v>
      </c>
      <c r="J475" s="185">
        <f t="shared" si="96"/>
        <v>1</v>
      </c>
      <c r="K475" s="424">
        <v>1000000</v>
      </c>
    </row>
    <row r="476" spans="1:11" ht="16.5" x14ac:dyDescent="0.25">
      <c r="A476" s="229"/>
      <c r="B476" s="277" t="s">
        <v>837</v>
      </c>
      <c r="C476" s="354">
        <v>1</v>
      </c>
      <c r="D476" s="278" t="s">
        <v>26</v>
      </c>
      <c r="E476" s="279">
        <v>2000000</v>
      </c>
      <c r="F476" s="188">
        <v>0</v>
      </c>
      <c r="G476" s="186">
        <v>0</v>
      </c>
      <c r="H476" s="185">
        <f t="shared" si="97"/>
        <v>0</v>
      </c>
      <c r="I476" s="186">
        <f t="shared" si="98"/>
        <v>2000000</v>
      </c>
      <c r="J476" s="185">
        <f t="shared" si="96"/>
        <v>1</v>
      </c>
      <c r="K476" s="424">
        <v>2000000</v>
      </c>
    </row>
    <row r="477" spans="1:11" ht="16.5" x14ac:dyDescent="0.25">
      <c r="A477" s="215"/>
      <c r="B477" s="277" t="s">
        <v>1023</v>
      </c>
      <c r="C477" s="354" t="s">
        <v>1095</v>
      </c>
      <c r="D477" s="278" t="s">
        <v>1096</v>
      </c>
      <c r="E477" s="279">
        <v>16800000</v>
      </c>
      <c r="F477" s="188">
        <v>0</v>
      </c>
      <c r="G477" s="186">
        <v>0</v>
      </c>
      <c r="H477" s="185">
        <f t="shared" si="97"/>
        <v>0</v>
      </c>
      <c r="I477" s="186">
        <f t="shared" si="98"/>
        <v>16800000</v>
      </c>
      <c r="J477" s="185">
        <f t="shared" si="96"/>
        <v>1</v>
      </c>
      <c r="K477" s="424">
        <v>16800000</v>
      </c>
    </row>
    <row r="478" spans="1:11" ht="16.5" x14ac:dyDescent="0.25">
      <c r="A478" s="215"/>
      <c r="B478" s="355" t="s">
        <v>1097</v>
      </c>
      <c r="C478" s="356">
        <v>1</v>
      </c>
      <c r="D478" s="302" t="s">
        <v>26</v>
      </c>
      <c r="E478" s="305">
        <v>8750000</v>
      </c>
      <c r="F478" s="188">
        <v>0</v>
      </c>
      <c r="G478" s="186">
        <v>0</v>
      </c>
      <c r="H478" s="185">
        <f t="shared" si="97"/>
        <v>0</v>
      </c>
      <c r="I478" s="186">
        <f t="shared" si="98"/>
        <v>8750000</v>
      </c>
      <c r="J478" s="185">
        <f t="shared" si="96"/>
        <v>1</v>
      </c>
      <c r="K478" s="434">
        <v>8750000</v>
      </c>
    </row>
    <row r="479" spans="1:11" x14ac:dyDescent="0.25">
      <c r="A479" s="216"/>
      <c r="B479" s="257"/>
      <c r="C479" s="217"/>
      <c r="D479" s="258"/>
      <c r="E479" s="182"/>
      <c r="F479" s="259"/>
      <c r="G479" s="259"/>
      <c r="H479" s="260"/>
      <c r="I479" s="259"/>
      <c r="J479" s="213"/>
    </row>
    <row r="480" spans="1:11" x14ac:dyDescent="0.25">
      <c r="A480" s="206"/>
      <c r="B480" s="207"/>
      <c r="C480" s="206"/>
      <c r="D480" s="206"/>
      <c r="E480" s="208"/>
      <c r="F480" s="209"/>
      <c r="G480" s="208"/>
      <c r="H480" s="210"/>
      <c r="I480" s="208"/>
      <c r="J480" s="210"/>
    </row>
    <row r="481" spans="1:11" x14ac:dyDescent="0.25">
      <c r="A481" s="176">
        <v>18</v>
      </c>
      <c r="B481" s="211"/>
      <c r="C481" s="176"/>
      <c r="D481" s="176"/>
      <c r="E481" s="177"/>
      <c r="F481" s="178"/>
      <c r="G481" s="177"/>
      <c r="H481" s="179"/>
      <c r="I481" s="177"/>
      <c r="J481" s="179"/>
    </row>
    <row r="482" spans="1:11" ht="30" x14ac:dyDescent="0.25">
      <c r="A482" s="181">
        <v>1</v>
      </c>
      <c r="B482" s="212" t="s">
        <v>19</v>
      </c>
      <c r="C482" s="181"/>
      <c r="D482" s="181"/>
      <c r="E482" s="184">
        <f>SUM(E483:E490)</f>
        <v>45000000</v>
      </c>
      <c r="F482" s="183">
        <v>0</v>
      </c>
      <c r="G482" s="184">
        <f>SUM(G483:G490)</f>
        <v>0</v>
      </c>
      <c r="H482" s="185">
        <f>G482/E482*100%</f>
        <v>0</v>
      </c>
      <c r="I482" s="186">
        <f>E482-G482</f>
        <v>45000000</v>
      </c>
      <c r="J482" s="185">
        <f t="shared" ref="J482:J490" si="99">100%-H482</f>
        <v>1</v>
      </c>
      <c r="K482" s="413">
        <f>SUM(K483:K490)</f>
        <v>45000000</v>
      </c>
    </row>
    <row r="483" spans="1:11" x14ac:dyDescent="0.25">
      <c r="A483" s="213"/>
      <c r="B483" s="351" t="s">
        <v>1075</v>
      </c>
      <c r="C483" s="213">
        <v>1</v>
      </c>
      <c r="D483" s="213" t="s">
        <v>61</v>
      </c>
      <c r="E483" s="259">
        <v>1000000</v>
      </c>
      <c r="F483" s="188">
        <v>0</v>
      </c>
      <c r="G483" s="186">
        <v>0</v>
      </c>
      <c r="H483" s="185">
        <f t="shared" ref="H483:H490" si="100">G483/E483*100%</f>
        <v>0</v>
      </c>
      <c r="I483" s="186">
        <f t="shared" ref="I483:I490" si="101">E483-G483</f>
        <v>1000000</v>
      </c>
      <c r="J483" s="185">
        <f t="shared" si="99"/>
        <v>1</v>
      </c>
      <c r="K483" s="425">
        <v>1000000</v>
      </c>
    </row>
    <row r="484" spans="1:11" x14ac:dyDescent="0.25">
      <c r="A484" s="213"/>
      <c r="B484" s="351" t="s">
        <v>1076</v>
      </c>
      <c r="C484" s="213">
        <v>24</v>
      </c>
      <c r="D484" s="213" t="s">
        <v>61</v>
      </c>
      <c r="E484" s="259">
        <v>6000000</v>
      </c>
      <c r="F484" s="188">
        <v>0</v>
      </c>
      <c r="G484" s="186">
        <v>0</v>
      </c>
      <c r="H484" s="185">
        <f t="shared" si="100"/>
        <v>0</v>
      </c>
      <c r="I484" s="186">
        <f t="shared" si="101"/>
        <v>6000000</v>
      </c>
      <c r="J484" s="185">
        <f t="shared" si="99"/>
        <v>1</v>
      </c>
      <c r="K484" s="425">
        <v>6000000</v>
      </c>
    </row>
    <row r="485" spans="1:11" x14ac:dyDescent="0.25">
      <c r="A485" s="213"/>
      <c r="B485" s="351" t="s">
        <v>1077</v>
      </c>
      <c r="C485" s="213">
        <v>1</v>
      </c>
      <c r="D485" s="213" t="s">
        <v>61</v>
      </c>
      <c r="E485" s="259">
        <v>675000</v>
      </c>
      <c r="F485" s="188">
        <v>0</v>
      </c>
      <c r="G485" s="186">
        <v>0</v>
      </c>
      <c r="H485" s="185">
        <f t="shared" si="100"/>
        <v>0</v>
      </c>
      <c r="I485" s="186">
        <f t="shared" si="101"/>
        <v>675000</v>
      </c>
      <c r="J485" s="185">
        <f t="shared" si="99"/>
        <v>1</v>
      </c>
      <c r="K485" s="425">
        <v>675000</v>
      </c>
    </row>
    <row r="486" spans="1:11" x14ac:dyDescent="0.25">
      <c r="A486" s="214"/>
      <c r="B486" s="352" t="s">
        <v>1098</v>
      </c>
      <c r="C486" s="213">
        <v>1</v>
      </c>
      <c r="D486" s="213" t="s">
        <v>61</v>
      </c>
      <c r="E486" s="259">
        <v>23325000</v>
      </c>
      <c r="F486" s="188">
        <v>0</v>
      </c>
      <c r="G486" s="186">
        <v>0</v>
      </c>
      <c r="H486" s="185">
        <f t="shared" si="100"/>
        <v>0</v>
      </c>
      <c r="I486" s="186">
        <f t="shared" si="101"/>
        <v>23325000</v>
      </c>
      <c r="J486" s="185">
        <f t="shared" si="99"/>
        <v>1</v>
      </c>
      <c r="K486" s="425">
        <v>23325000</v>
      </c>
    </row>
    <row r="487" spans="1:11" x14ac:dyDescent="0.25">
      <c r="A487" s="215"/>
      <c r="B487" s="215" t="s">
        <v>1099</v>
      </c>
      <c r="C487" s="219">
        <v>2</v>
      </c>
      <c r="D487" s="213" t="s">
        <v>63</v>
      </c>
      <c r="E487" s="259">
        <v>5000000</v>
      </c>
      <c r="F487" s="188">
        <v>0</v>
      </c>
      <c r="G487" s="186">
        <v>0</v>
      </c>
      <c r="H487" s="185">
        <f t="shared" si="100"/>
        <v>0</v>
      </c>
      <c r="I487" s="186">
        <f t="shared" si="101"/>
        <v>5000000</v>
      </c>
      <c r="J487" s="185">
        <f t="shared" si="99"/>
        <v>1</v>
      </c>
      <c r="K487" s="425">
        <v>5000000</v>
      </c>
    </row>
    <row r="488" spans="1:11" x14ac:dyDescent="0.25">
      <c r="A488" s="215"/>
      <c r="B488" s="215" t="s">
        <v>1100</v>
      </c>
      <c r="C488" s="219">
        <v>1</v>
      </c>
      <c r="D488" s="213" t="s">
        <v>61</v>
      </c>
      <c r="E488" s="259">
        <v>2000000</v>
      </c>
      <c r="F488" s="188">
        <v>0</v>
      </c>
      <c r="G488" s="186">
        <v>0</v>
      </c>
      <c r="H488" s="185">
        <f t="shared" si="100"/>
        <v>0</v>
      </c>
      <c r="I488" s="186">
        <f t="shared" si="101"/>
        <v>2000000</v>
      </c>
      <c r="J488" s="185">
        <f t="shared" si="99"/>
        <v>1</v>
      </c>
      <c r="K488" s="425">
        <v>2000000</v>
      </c>
    </row>
    <row r="489" spans="1:11" x14ac:dyDescent="0.25">
      <c r="A489" s="272"/>
      <c r="B489" s="272" t="s">
        <v>1101</v>
      </c>
      <c r="C489" s="331">
        <v>5</v>
      </c>
      <c r="D489" s="213" t="s">
        <v>63</v>
      </c>
      <c r="E489" s="259">
        <v>3250000</v>
      </c>
      <c r="F489" s="188">
        <v>0</v>
      </c>
      <c r="G489" s="186">
        <v>0</v>
      </c>
      <c r="H489" s="185">
        <f t="shared" si="100"/>
        <v>0</v>
      </c>
      <c r="I489" s="186">
        <f t="shared" si="101"/>
        <v>3250000</v>
      </c>
      <c r="J489" s="185">
        <f t="shared" si="99"/>
        <v>1</v>
      </c>
      <c r="K489" s="425">
        <v>3250000</v>
      </c>
    </row>
    <row r="490" spans="1:11" x14ac:dyDescent="0.25">
      <c r="A490" s="190"/>
      <c r="B490" s="190" t="s">
        <v>1102</v>
      </c>
      <c r="C490" s="332">
        <v>25</v>
      </c>
      <c r="D490" s="213" t="s">
        <v>63</v>
      </c>
      <c r="E490" s="259">
        <v>3750000</v>
      </c>
      <c r="F490" s="188">
        <v>0</v>
      </c>
      <c r="G490" s="186">
        <v>0</v>
      </c>
      <c r="H490" s="185">
        <f t="shared" si="100"/>
        <v>0</v>
      </c>
      <c r="I490" s="186">
        <f t="shared" si="101"/>
        <v>3750000</v>
      </c>
      <c r="J490" s="185">
        <f t="shared" si="99"/>
        <v>1</v>
      </c>
      <c r="K490" s="425">
        <v>3750000</v>
      </c>
    </row>
    <row r="491" spans="1:11" x14ac:dyDescent="0.25">
      <c r="A491" s="216"/>
      <c r="B491" s="257"/>
      <c r="C491" s="217"/>
      <c r="D491" s="258"/>
      <c r="E491" s="182"/>
      <c r="F491" s="259"/>
      <c r="G491" s="259"/>
      <c r="H491" s="260"/>
      <c r="I491" s="259"/>
      <c r="J491" s="213"/>
      <c r="K491" s="411"/>
    </row>
    <row r="492" spans="1:11" ht="30" x14ac:dyDescent="0.25">
      <c r="A492" s="181">
        <v>2</v>
      </c>
      <c r="B492" s="221" t="s">
        <v>20</v>
      </c>
      <c r="C492" s="181"/>
      <c r="D492" s="181"/>
      <c r="E492" s="184">
        <f>SUM(E493:E505)</f>
        <v>30000000</v>
      </c>
      <c r="F492" s="183">
        <v>0</v>
      </c>
      <c r="G492" s="184">
        <f>SUM(G493:G505)</f>
        <v>0</v>
      </c>
      <c r="H492" s="185">
        <f>G492/E492*100%</f>
        <v>0</v>
      </c>
      <c r="I492" s="186">
        <f>E492-G492</f>
        <v>30000000</v>
      </c>
      <c r="J492" s="185">
        <f t="shared" ref="J492:J505" si="102">100%-H492</f>
        <v>1</v>
      </c>
      <c r="K492" s="413">
        <f>SUM(K493:K505)</f>
        <v>30000000</v>
      </c>
    </row>
    <row r="493" spans="1:11" ht="16.5" x14ac:dyDescent="0.25">
      <c r="A493" s="222"/>
      <c r="B493" s="292" t="s">
        <v>835</v>
      </c>
      <c r="C493" s="343">
        <v>1</v>
      </c>
      <c r="D493" s="278" t="s">
        <v>61</v>
      </c>
      <c r="E493" s="225">
        <v>450000</v>
      </c>
      <c r="F493" s="188">
        <v>0</v>
      </c>
      <c r="G493" s="259">
        <v>0</v>
      </c>
      <c r="H493" s="260">
        <v>0</v>
      </c>
      <c r="I493" s="186">
        <f t="shared" ref="I493:I505" si="103">E493-G493</f>
        <v>450000</v>
      </c>
      <c r="J493" s="185">
        <f t="shared" si="102"/>
        <v>1</v>
      </c>
      <c r="K493" s="415">
        <v>450000</v>
      </c>
    </row>
    <row r="494" spans="1:11" ht="16.5" x14ac:dyDescent="0.25">
      <c r="A494" s="222"/>
      <c r="B494" s="287" t="s">
        <v>837</v>
      </c>
      <c r="C494" s="265">
        <v>1</v>
      </c>
      <c r="D494" s="278" t="s">
        <v>61</v>
      </c>
      <c r="E494" s="279">
        <v>2000000</v>
      </c>
      <c r="F494" s="188">
        <v>0</v>
      </c>
      <c r="G494" s="259">
        <v>0</v>
      </c>
      <c r="H494" s="260">
        <v>0</v>
      </c>
      <c r="I494" s="186">
        <f t="shared" si="103"/>
        <v>2000000</v>
      </c>
      <c r="J494" s="185">
        <f t="shared" si="102"/>
        <v>1</v>
      </c>
      <c r="K494" s="424">
        <v>2000000</v>
      </c>
    </row>
    <row r="495" spans="1:11" ht="16.5" x14ac:dyDescent="0.25">
      <c r="A495" s="222"/>
      <c r="B495" s="287" t="s">
        <v>861</v>
      </c>
      <c r="C495" s="265">
        <v>2</v>
      </c>
      <c r="D495" s="278" t="s">
        <v>1094</v>
      </c>
      <c r="E495" s="279">
        <v>1000000</v>
      </c>
      <c r="F495" s="188">
        <v>0</v>
      </c>
      <c r="G495" s="259">
        <v>0</v>
      </c>
      <c r="H495" s="260">
        <v>0</v>
      </c>
      <c r="I495" s="186">
        <f t="shared" si="103"/>
        <v>1000000</v>
      </c>
      <c r="J495" s="185">
        <f t="shared" si="102"/>
        <v>1</v>
      </c>
      <c r="K495" s="424">
        <v>1000000</v>
      </c>
    </row>
    <row r="496" spans="1:11" ht="16.5" x14ac:dyDescent="0.25">
      <c r="A496" s="229"/>
      <c r="B496" s="287" t="s">
        <v>836</v>
      </c>
      <c r="C496" s="265">
        <v>1</v>
      </c>
      <c r="D496" s="278" t="s">
        <v>61</v>
      </c>
      <c r="E496" s="279">
        <v>1000000</v>
      </c>
      <c r="F496" s="188">
        <v>0</v>
      </c>
      <c r="G496" s="259">
        <v>0</v>
      </c>
      <c r="H496" s="260">
        <v>0</v>
      </c>
      <c r="I496" s="186">
        <f t="shared" si="103"/>
        <v>1000000</v>
      </c>
      <c r="J496" s="185">
        <f t="shared" si="102"/>
        <v>1</v>
      </c>
      <c r="K496" s="424">
        <v>1000000</v>
      </c>
    </row>
    <row r="497" spans="1:11" ht="16.5" x14ac:dyDescent="0.25">
      <c r="A497" s="215"/>
      <c r="B497" s="287" t="s">
        <v>849</v>
      </c>
      <c r="C497" s="265">
        <v>5</v>
      </c>
      <c r="D497" s="278" t="s">
        <v>1094</v>
      </c>
      <c r="E497" s="279">
        <v>325000</v>
      </c>
      <c r="F497" s="188">
        <v>0</v>
      </c>
      <c r="G497" s="259">
        <v>0</v>
      </c>
      <c r="H497" s="260">
        <v>0</v>
      </c>
      <c r="I497" s="186">
        <f t="shared" si="103"/>
        <v>325000</v>
      </c>
      <c r="J497" s="185">
        <f t="shared" si="102"/>
        <v>1</v>
      </c>
      <c r="K497" s="424">
        <v>325000</v>
      </c>
    </row>
    <row r="498" spans="1:11" ht="16.5" x14ac:dyDescent="0.25">
      <c r="A498" s="215"/>
      <c r="B498" s="287" t="s">
        <v>844</v>
      </c>
      <c r="C498" s="265">
        <v>5</v>
      </c>
      <c r="D498" s="278" t="s">
        <v>63</v>
      </c>
      <c r="E498" s="279">
        <v>3250000</v>
      </c>
      <c r="F498" s="188">
        <v>0</v>
      </c>
      <c r="G498" s="259">
        <v>0</v>
      </c>
      <c r="H498" s="260">
        <v>0</v>
      </c>
      <c r="I498" s="186">
        <f t="shared" si="103"/>
        <v>3250000</v>
      </c>
      <c r="J498" s="185">
        <f t="shared" si="102"/>
        <v>1</v>
      </c>
      <c r="K498" s="424">
        <v>3250000</v>
      </c>
    </row>
    <row r="499" spans="1:11" ht="16.5" x14ac:dyDescent="0.25">
      <c r="A499" s="215"/>
      <c r="B499" s="287" t="s">
        <v>1006</v>
      </c>
      <c r="C499" s="265">
        <v>5</v>
      </c>
      <c r="D499" s="278" t="s">
        <v>1094</v>
      </c>
      <c r="E499" s="279">
        <v>325000</v>
      </c>
      <c r="F499" s="188">
        <v>0</v>
      </c>
      <c r="G499" s="259">
        <v>0</v>
      </c>
      <c r="H499" s="260">
        <v>0</v>
      </c>
      <c r="I499" s="186">
        <f t="shared" si="103"/>
        <v>325000</v>
      </c>
      <c r="J499" s="185">
        <f t="shared" si="102"/>
        <v>1</v>
      </c>
      <c r="K499" s="424">
        <v>325000</v>
      </c>
    </row>
    <row r="500" spans="1:11" ht="16.5" x14ac:dyDescent="0.25">
      <c r="A500" s="215"/>
      <c r="B500" s="287" t="s">
        <v>1103</v>
      </c>
      <c r="C500" s="265">
        <v>9</v>
      </c>
      <c r="D500" s="278" t="s">
        <v>1094</v>
      </c>
      <c r="E500" s="279">
        <v>3780000</v>
      </c>
      <c r="F500" s="188">
        <v>0</v>
      </c>
      <c r="G500" s="259">
        <v>0</v>
      </c>
      <c r="H500" s="260">
        <v>0</v>
      </c>
      <c r="I500" s="186">
        <f t="shared" si="103"/>
        <v>3780000</v>
      </c>
      <c r="J500" s="185">
        <f t="shared" si="102"/>
        <v>1</v>
      </c>
      <c r="K500" s="424">
        <v>3780000</v>
      </c>
    </row>
    <row r="501" spans="1:11" ht="16.5" x14ac:dyDescent="0.25">
      <c r="A501" s="215"/>
      <c r="B501" s="287" t="s">
        <v>1104</v>
      </c>
      <c r="C501" s="265">
        <v>80</v>
      </c>
      <c r="D501" s="278" t="s">
        <v>1105</v>
      </c>
      <c r="E501" s="279">
        <v>720000</v>
      </c>
      <c r="F501" s="188">
        <v>0</v>
      </c>
      <c r="G501" s="259">
        <v>0</v>
      </c>
      <c r="H501" s="260">
        <v>0</v>
      </c>
      <c r="I501" s="186">
        <f t="shared" si="103"/>
        <v>720000</v>
      </c>
      <c r="J501" s="185">
        <f t="shared" si="102"/>
        <v>1</v>
      </c>
      <c r="K501" s="424">
        <v>720000</v>
      </c>
    </row>
    <row r="502" spans="1:11" ht="16.5" x14ac:dyDescent="0.25">
      <c r="A502" s="215"/>
      <c r="B502" s="287" t="s">
        <v>1106</v>
      </c>
      <c r="C502" s="265">
        <v>20</v>
      </c>
      <c r="D502" s="278" t="s">
        <v>1107</v>
      </c>
      <c r="E502" s="279">
        <v>5000000</v>
      </c>
      <c r="F502" s="188">
        <v>0</v>
      </c>
      <c r="G502" s="259">
        <v>0</v>
      </c>
      <c r="H502" s="260">
        <v>0</v>
      </c>
      <c r="I502" s="186">
        <f t="shared" si="103"/>
        <v>5000000</v>
      </c>
      <c r="J502" s="185">
        <f t="shared" si="102"/>
        <v>1</v>
      </c>
      <c r="K502" s="424">
        <v>5000000</v>
      </c>
    </row>
    <row r="503" spans="1:11" ht="16.5" x14ac:dyDescent="0.25">
      <c r="A503" s="215"/>
      <c r="B503" s="287" t="s">
        <v>902</v>
      </c>
      <c r="C503" s="265">
        <v>50</v>
      </c>
      <c r="D503" s="278" t="s">
        <v>63</v>
      </c>
      <c r="E503" s="279">
        <v>6250000</v>
      </c>
      <c r="F503" s="188">
        <v>0</v>
      </c>
      <c r="G503" s="259">
        <v>0</v>
      </c>
      <c r="H503" s="260">
        <v>0</v>
      </c>
      <c r="I503" s="186">
        <f t="shared" si="103"/>
        <v>6250000</v>
      </c>
      <c r="J503" s="185">
        <f t="shared" si="102"/>
        <v>1</v>
      </c>
      <c r="K503" s="424">
        <v>6250000</v>
      </c>
    </row>
    <row r="504" spans="1:11" ht="16.5" x14ac:dyDescent="0.25">
      <c r="A504" s="216"/>
      <c r="B504" s="287" t="s">
        <v>1108</v>
      </c>
      <c r="C504" s="265">
        <v>1</v>
      </c>
      <c r="D504" s="278" t="s">
        <v>63</v>
      </c>
      <c r="E504" s="279">
        <v>3900000</v>
      </c>
      <c r="F504" s="188">
        <v>0</v>
      </c>
      <c r="G504" s="259">
        <v>0</v>
      </c>
      <c r="H504" s="260">
        <v>0</v>
      </c>
      <c r="I504" s="186">
        <f t="shared" si="103"/>
        <v>3900000</v>
      </c>
      <c r="J504" s="185">
        <f t="shared" si="102"/>
        <v>1</v>
      </c>
      <c r="K504" s="424">
        <v>3900000</v>
      </c>
    </row>
    <row r="505" spans="1:11" ht="16.5" x14ac:dyDescent="0.25">
      <c r="A505" s="216"/>
      <c r="B505" s="268" t="s">
        <v>1109</v>
      </c>
      <c r="C505" s="265">
        <v>1</v>
      </c>
      <c r="D505" s="278" t="s">
        <v>1110</v>
      </c>
      <c r="E505" s="279">
        <v>2000000</v>
      </c>
      <c r="F505" s="188">
        <v>0</v>
      </c>
      <c r="G505" s="259">
        <v>0</v>
      </c>
      <c r="H505" s="260">
        <v>0</v>
      </c>
      <c r="I505" s="186">
        <f t="shared" si="103"/>
        <v>2000000</v>
      </c>
      <c r="J505" s="185">
        <f t="shared" si="102"/>
        <v>1</v>
      </c>
      <c r="K505" s="424">
        <v>2000000</v>
      </c>
    </row>
    <row r="506" spans="1:11" x14ac:dyDescent="0.25">
      <c r="A506" s="206"/>
      <c r="B506" s="207"/>
      <c r="C506" s="206"/>
      <c r="D506" s="206"/>
      <c r="E506" s="208"/>
      <c r="F506" s="209"/>
      <c r="G506" s="208"/>
      <c r="H506" s="210"/>
      <c r="I506" s="208"/>
      <c r="J506" s="210"/>
    </row>
    <row r="507" spans="1:11" x14ac:dyDescent="0.25">
      <c r="A507" s="176">
        <v>19</v>
      </c>
      <c r="B507" s="211"/>
      <c r="C507" s="176"/>
      <c r="D507" s="176"/>
      <c r="E507" s="177"/>
      <c r="F507" s="178"/>
      <c r="G507" s="177"/>
      <c r="H507" s="179"/>
      <c r="I507" s="177"/>
      <c r="J507" s="179"/>
    </row>
    <row r="508" spans="1:11" ht="30" x14ac:dyDescent="0.25">
      <c r="A508" s="181">
        <v>1</v>
      </c>
      <c r="B508" s="212" t="s">
        <v>19</v>
      </c>
      <c r="C508" s="181"/>
      <c r="D508" s="181"/>
      <c r="E508" s="184">
        <f>SUM(E509:E516)</f>
        <v>45000000</v>
      </c>
      <c r="F508" s="183">
        <v>0</v>
      </c>
      <c r="G508" s="184">
        <f>SUM(G509:G516)</f>
        <v>0</v>
      </c>
      <c r="H508" s="185">
        <f>G508/E508*100%</f>
        <v>0</v>
      </c>
      <c r="I508" s="184">
        <f>E508-G508</f>
        <v>45000000</v>
      </c>
      <c r="J508" s="271">
        <f>100%-H508</f>
        <v>1</v>
      </c>
      <c r="K508" s="413">
        <f>SUM(K509:K516)</f>
        <v>45000000</v>
      </c>
    </row>
    <row r="509" spans="1:11" x14ac:dyDescent="0.25">
      <c r="A509" s="213"/>
      <c r="B509" s="351" t="s">
        <v>1075</v>
      </c>
      <c r="C509" s="213">
        <v>1</v>
      </c>
      <c r="D509" s="213" t="s">
        <v>61</v>
      </c>
      <c r="E509" s="259">
        <v>1000000</v>
      </c>
      <c r="F509" s="188">
        <v>0</v>
      </c>
      <c r="G509" s="259">
        <v>0</v>
      </c>
      <c r="H509" s="260">
        <v>0</v>
      </c>
      <c r="I509" s="184">
        <f t="shared" ref="I509:I516" si="104">E509-G509</f>
        <v>1000000</v>
      </c>
      <c r="J509" s="271">
        <f t="shared" ref="J509:J516" si="105">100%-H509</f>
        <v>1</v>
      </c>
      <c r="K509" s="425">
        <v>1000000</v>
      </c>
    </row>
    <row r="510" spans="1:11" x14ac:dyDescent="0.25">
      <c r="A510" s="213"/>
      <c r="B510" s="351" t="s">
        <v>1076</v>
      </c>
      <c r="C510" s="213">
        <v>24</v>
      </c>
      <c r="D510" s="213" t="s">
        <v>61</v>
      </c>
      <c r="E510" s="259">
        <v>6000000</v>
      </c>
      <c r="F510" s="188">
        <v>0</v>
      </c>
      <c r="G510" s="259">
        <v>0</v>
      </c>
      <c r="H510" s="260">
        <v>0</v>
      </c>
      <c r="I510" s="184">
        <f t="shared" si="104"/>
        <v>6000000</v>
      </c>
      <c r="J510" s="271">
        <f t="shared" si="105"/>
        <v>1</v>
      </c>
      <c r="K510" s="425">
        <v>6000000</v>
      </c>
    </row>
    <row r="511" spans="1:11" x14ac:dyDescent="0.25">
      <c r="A511" s="213"/>
      <c r="B511" s="351" t="s">
        <v>1077</v>
      </c>
      <c r="C511" s="213">
        <v>1</v>
      </c>
      <c r="D511" s="213" t="s">
        <v>61</v>
      </c>
      <c r="E511" s="259">
        <v>675000</v>
      </c>
      <c r="F511" s="188">
        <v>0</v>
      </c>
      <c r="G511" s="259">
        <v>0</v>
      </c>
      <c r="H511" s="260">
        <v>0</v>
      </c>
      <c r="I511" s="184">
        <f t="shared" si="104"/>
        <v>675000</v>
      </c>
      <c r="J511" s="271">
        <f t="shared" si="105"/>
        <v>1</v>
      </c>
      <c r="K511" s="425">
        <v>675000</v>
      </c>
    </row>
    <row r="512" spans="1:11" x14ac:dyDescent="0.25">
      <c r="A512" s="214"/>
      <c r="B512" s="352" t="s">
        <v>1098</v>
      </c>
      <c r="C512" s="213">
        <v>1</v>
      </c>
      <c r="D512" s="213" t="s">
        <v>61</v>
      </c>
      <c r="E512" s="259">
        <v>20475000</v>
      </c>
      <c r="F512" s="188">
        <v>0</v>
      </c>
      <c r="G512" s="259">
        <v>0</v>
      </c>
      <c r="H512" s="260">
        <v>0</v>
      </c>
      <c r="I512" s="184">
        <f t="shared" si="104"/>
        <v>20475000</v>
      </c>
      <c r="J512" s="271">
        <f t="shared" si="105"/>
        <v>1</v>
      </c>
      <c r="K512" s="425">
        <v>20475000</v>
      </c>
    </row>
    <row r="513" spans="1:11" x14ac:dyDescent="0.25">
      <c r="A513" s="215"/>
      <c r="B513" s="215" t="s">
        <v>1111</v>
      </c>
      <c r="C513" s="219">
        <v>1</v>
      </c>
      <c r="D513" s="213" t="s">
        <v>61</v>
      </c>
      <c r="E513" s="259">
        <v>6800000</v>
      </c>
      <c r="F513" s="188">
        <v>0</v>
      </c>
      <c r="G513" s="259">
        <v>0</v>
      </c>
      <c r="H513" s="260">
        <v>0</v>
      </c>
      <c r="I513" s="184">
        <f t="shared" si="104"/>
        <v>6800000</v>
      </c>
      <c r="J513" s="271">
        <f t="shared" si="105"/>
        <v>1</v>
      </c>
      <c r="K513" s="425">
        <v>6800000</v>
      </c>
    </row>
    <row r="514" spans="1:11" x14ac:dyDescent="0.25">
      <c r="A514" s="215"/>
      <c r="B514" s="215" t="s">
        <v>1112</v>
      </c>
      <c r="C514" s="219">
        <v>2</v>
      </c>
      <c r="D514" s="213" t="s">
        <v>63</v>
      </c>
      <c r="E514" s="259">
        <v>5000000</v>
      </c>
      <c r="F514" s="188">
        <v>0</v>
      </c>
      <c r="G514" s="259">
        <v>0</v>
      </c>
      <c r="H514" s="260">
        <v>0</v>
      </c>
      <c r="I514" s="184">
        <f t="shared" si="104"/>
        <v>5000000</v>
      </c>
      <c r="J514" s="271">
        <f t="shared" si="105"/>
        <v>1</v>
      </c>
      <c r="K514" s="425">
        <v>5000000</v>
      </c>
    </row>
    <row r="515" spans="1:11" x14ac:dyDescent="0.25">
      <c r="A515" s="272"/>
      <c r="B515" s="272" t="s">
        <v>1101</v>
      </c>
      <c r="C515" s="331">
        <v>5</v>
      </c>
      <c r="D515" s="213" t="s">
        <v>63</v>
      </c>
      <c r="E515" s="259">
        <v>3250000</v>
      </c>
      <c r="F515" s="188">
        <v>0</v>
      </c>
      <c r="G515" s="259">
        <v>0</v>
      </c>
      <c r="H515" s="260">
        <v>0</v>
      </c>
      <c r="I515" s="184">
        <f t="shared" si="104"/>
        <v>3250000</v>
      </c>
      <c r="J515" s="271">
        <f t="shared" si="105"/>
        <v>1</v>
      </c>
      <c r="K515" s="425">
        <v>3250000</v>
      </c>
    </row>
    <row r="516" spans="1:11" x14ac:dyDescent="0.25">
      <c r="A516" s="190"/>
      <c r="B516" s="190" t="s">
        <v>1102</v>
      </c>
      <c r="C516" s="332">
        <v>12</v>
      </c>
      <c r="D516" s="213" t="s">
        <v>63</v>
      </c>
      <c r="E516" s="259">
        <v>1800000</v>
      </c>
      <c r="F516" s="188">
        <v>0</v>
      </c>
      <c r="G516" s="259">
        <v>0</v>
      </c>
      <c r="H516" s="260">
        <v>0</v>
      </c>
      <c r="I516" s="184">
        <f t="shared" si="104"/>
        <v>1800000</v>
      </c>
      <c r="J516" s="271">
        <f t="shared" si="105"/>
        <v>1</v>
      </c>
      <c r="K516" s="425">
        <v>1800000</v>
      </c>
    </row>
    <row r="517" spans="1:11" x14ac:dyDescent="0.25">
      <c r="A517" s="216"/>
      <c r="B517" s="257"/>
      <c r="C517" s="217"/>
      <c r="D517" s="258"/>
      <c r="E517" s="182"/>
      <c r="F517" s="259"/>
      <c r="G517" s="259"/>
      <c r="H517" s="260"/>
      <c r="I517" s="259"/>
      <c r="J517" s="213"/>
      <c r="K517" s="411"/>
    </row>
    <row r="518" spans="1:11" ht="30" x14ac:dyDescent="0.25">
      <c r="A518" s="181">
        <v>2</v>
      </c>
      <c r="B518" s="221" t="s">
        <v>20</v>
      </c>
      <c r="C518" s="181"/>
      <c r="D518" s="181"/>
      <c r="E518" s="184">
        <f>SUM(E519:E531)</f>
        <v>30000000</v>
      </c>
      <c r="F518" s="183"/>
      <c r="G518" s="184">
        <f>SUM(G519:G531)</f>
        <v>0</v>
      </c>
      <c r="H518" s="185">
        <f>G518/E518*100%</f>
        <v>0</v>
      </c>
      <c r="I518" s="184">
        <f>E518-G518</f>
        <v>30000000</v>
      </c>
      <c r="J518" s="271">
        <f>100%-H518</f>
        <v>1</v>
      </c>
      <c r="K518" s="413">
        <f>SUM(K519:K531)</f>
        <v>30000000</v>
      </c>
    </row>
    <row r="519" spans="1:11" ht="16.5" x14ac:dyDescent="0.25">
      <c r="A519" s="222"/>
      <c r="B519" s="333" t="s">
        <v>835</v>
      </c>
      <c r="C519" s="357">
        <v>1</v>
      </c>
      <c r="D519" s="278" t="s">
        <v>61</v>
      </c>
      <c r="E519" s="225">
        <v>450000</v>
      </c>
      <c r="F519" s="188">
        <v>0</v>
      </c>
      <c r="G519" s="259">
        <v>0</v>
      </c>
      <c r="H519" s="185">
        <f t="shared" ref="H519:H531" si="106">G519/E519*100%</f>
        <v>0</v>
      </c>
      <c r="I519" s="184">
        <f t="shared" ref="I519:I531" si="107">E519-G519</f>
        <v>450000</v>
      </c>
      <c r="J519" s="271">
        <f t="shared" ref="J519:J531" si="108">100%-H519</f>
        <v>1</v>
      </c>
      <c r="K519" s="415">
        <v>450000</v>
      </c>
    </row>
    <row r="520" spans="1:11" ht="16.5" x14ac:dyDescent="0.25">
      <c r="A520" s="222"/>
      <c r="B520" s="334" t="s">
        <v>837</v>
      </c>
      <c r="C520" s="358">
        <v>1</v>
      </c>
      <c r="D520" s="278" t="s">
        <v>61</v>
      </c>
      <c r="E520" s="279">
        <v>2000000</v>
      </c>
      <c r="F520" s="188">
        <v>0</v>
      </c>
      <c r="G520" s="259">
        <v>0</v>
      </c>
      <c r="H520" s="185">
        <f t="shared" si="106"/>
        <v>0</v>
      </c>
      <c r="I520" s="184">
        <f t="shared" si="107"/>
        <v>2000000</v>
      </c>
      <c r="J520" s="271">
        <f t="shared" si="108"/>
        <v>1</v>
      </c>
      <c r="K520" s="424">
        <v>2000000</v>
      </c>
    </row>
    <row r="521" spans="1:11" ht="16.5" x14ac:dyDescent="0.25">
      <c r="A521" s="222"/>
      <c r="B521" s="334" t="s">
        <v>861</v>
      </c>
      <c r="C521" s="358">
        <v>2</v>
      </c>
      <c r="D521" s="278" t="s">
        <v>1094</v>
      </c>
      <c r="E521" s="279">
        <v>1000000</v>
      </c>
      <c r="F521" s="188">
        <v>0</v>
      </c>
      <c r="G521" s="259">
        <v>0</v>
      </c>
      <c r="H521" s="185">
        <f t="shared" si="106"/>
        <v>0</v>
      </c>
      <c r="I521" s="184">
        <f t="shared" si="107"/>
        <v>1000000</v>
      </c>
      <c r="J521" s="271">
        <f t="shared" si="108"/>
        <v>1</v>
      </c>
      <c r="K521" s="424">
        <v>1000000</v>
      </c>
    </row>
    <row r="522" spans="1:11" ht="16.5" x14ac:dyDescent="0.25">
      <c r="A522" s="229"/>
      <c r="B522" s="334" t="s">
        <v>836</v>
      </c>
      <c r="C522" s="358">
        <v>1</v>
      </c>
      <c r="D522" s="278" t="s">
        <v>61</v>
      </c>
      <c r="E522" s="279">
        <v>1000000</v>
      </c>
      <c r="F522" s="188">
        <v>0</v>
      </c>
      <c r="G522" s="259">
        <v>0</v>
      </c>
      <c r="H522" s="185">
        <f t="shared" si="106"/>
        <v>0</v>
      </c>
      <c r="I522" s="184">
        <f t="shared" si="107"/>
        <v>1000000</v>
      </c>
      <c r="J522" s="271">
        <f t="shared" si="108"/>
        <v>1</v>
      </c>
      <c r="K522" s="424">
        <v>1000000</v>
      </c>
    </row>
    <row r="523" spans="1:11" ht="16.5" x14ac:dyDescent="0.25">
      <c r="A523" s="215"/>
      <c r="B523" s="334" t="s">
        <v>849</v>
      </c>
      <c r="C523" s="358">
        <v>5</v>
      </c>
      <c r="D523" s="278" t="s">
        <v>1094</v>
      </c>
      <c r="E523" s="279">
        <v>325000</v>
      </c>
      <c r="F523" s="188">
        <v>0</v>
      </c>
      <c r="G523" s="259">
        <v>0</v>
      </c>
      <c r="H523" s="185">
        <f t="shared" si="106"/>
        <v>0</v>
      </c>
      <c r="I523" s="184">
        <f t="shared" si="107"/>
        <v>325000</v>
      </c>
      <c r="J523" s="271">
        <f t="shared" si="108"/>
        <v>1</v>
      </c>
      <c r="K523" s="424">
        <v>325000</v>
      </c>
    </row>
    <row r="524" spans="1:11" ht="16.5" x14ac:dyDescent="0.25">
      <c r="A524" s="215"/>
      <c r="B524" s="334" t="s">
        <v>844</v>
      </c>
      <c r="C524" s="358">
        <v>5</v>
      </c>
      <c r="D524" s="278" t="s">
        <v>63</v>
      </c>
      <c r="E524" s="279">
        <v>3250000</v>
      </c>
      <c r="F524" s="188">
        <v>0</v>
      </c>
      <c r="G524" s="259">
        <v>0</v>
      </c>
      <c r="H524" s="185">
        <f t="shared" si="106"/>
        <v>0</v>
      </c>
      <c r="I524" s="184">
        <f t="shared" si="107"/>
        <v>3250000</v>
      </c>
      <c r="J524" s="271">
        <f t="shared" si="108"/>
        <v>1</v>
      </c>
      <c r="K524" s="424">
        <v>3250000</v>
      </c>
    </row>
    <row r="525" spans="1:11" ht="16.5" x14ac:dyDescent="0.25">
      <c r="A525" s="215"/>
      <c r="B525" s="334" t="s">
        <v>1006</v>
      </c>
      <c r="C525" s="358">
        <v>5</v>
      </c>
      <c r="D525" s="278" t="s">
        <v>1094</v>
      </c>
      <c r="E525" s="279">
        <v>325000</v>
      </c>
      <c r="F525" s="188">
        <v>0</v>
      </c>
      <c r="G525" s="259">
        <v>0</v>
      </c>
      <c r="H525" s="185">
        <f t="shared" si="106"/>
        <v>0</v>
      </c>
      <c r="I525" s="184">
        <f t="shared" si="107"/>
        <v>325000</v>
      </c>
      <c r="J525" s="271">
        <f t="shared" si="108"/>
        <v>1</v>
      </c>
      <c r="K525" s="424">
        <v>325000</v>
      </c>
    </row>
    <row r="526" spans="1:11" ht="16.5" x14ac:dyDescent="0.25">
      <c r="A526" s="215"/>
      <c r="B526" s="334" t="s">
        <v>1104</v>
      </c>
      <c r="C526" s="358">
        <v>80</v>
      </c>
      <c r="D526" s="278" t="s">
        <v>1105</v>
      </c>
      <c r="E526" s="279">
        <v>720000</v>
      </c>
      <c r="F526" s="188">
        <v>0</v>
      </c>
      <c r="G526" s="259">
        <v>0</v>
      </c>
      <c r="H526" s="185">
        <f t="shared" si="106"/>
        <v>0</v>
      </c>
      <c r="I526" s="184">
        <f t="shared" si="107"/>
        <v>720000</v>
      </c>
      <c r="J526" s="271">
        <f t="shared" si="108"/>
        <v>1</v>
      </c>
      <c r="K526" s="424">
        <v>720000</v>
      </c>
    </row>
    <row r="527" spans="1:11" ht="16.5" x14ac:dyDescent="0.25">
      <c r="A527" s="215"/>
      <c r="B527" s="334" t="s">
        <v>1103</v>
      </c>
      <c r="C527" s="358">
        <v>9</v>
      </c>
      <c r="D527" s="278" t="s">
        <v>1094</v>
      </c>
      <c r="E527" s="279">
        <v>3780000</v>
      </c>
      <c r="F527" s="188">
        <v>0</v>
      </c>
      <c r="G527" s="259">
        <v>0</v>
      </c>
      <c r="H527" s="185">
        <f t="shared" si="106"/>
        <v>0</v>
      </c>
      <c r="I527" s="184">
        <f t="shared" si="107"/>
        <v>3780000</v>
      </c>
      <c r="J527" s="271">
        <f t="shared" si="108"/>
        <v>1</v>
      </c>
      <c r="K527" s="424">
        <v>3780000</v>
      </c>
    </row>
    <row r="528" spans="1:11" ht="16.5" x14ac:dyDescent="0.25">
      <c r="A528" s="215"/>
      <c r="B528" s="334" t="s">
        <v>1106</v>
      </c>
      <c r="C528" s="358">
        <v>20</v>
      </c>
      <c r="D528" s="278" t="s">
        <v>1107</v>
      </c>
      <c r="E528" s="279">
        <v>5000000</v>
      </c>
      <c r="F528" s="188">
        <v>0</v>
      </c>
      <c r="G528" s="259">
        <v>0</v>
      </c>
      <c r="H528" s="185">
        <f t="shared" si="106"/>
        <v>0</v>
      </c>
      <c r="I528" s="184">
        <f t="shared" si="107"/>
        <v>5000000</v>
      </c>
      <c r="J528" s="271">
        <f t="shared" si="108"/>
        <v>1</v>
      </c>
      <c r="K528" s="424">
        <v>5000000</v>
      </c>
    </row>
    <row r="529" spans="1:11" ht="16.5" x14ac:dyDescent="0.25">
      <c r="A529" s="216"/>
      <c r="B529" s="334" t="s">
        <v>902</v>
      </c>
      <c r="C529" s="358">
        <v>50</v>
      </c>
      <c r="D529" s="278" t="s">
        <v>63</v>
      </c>
      <c r="E529" s="279">
        <v>6250000</v>
      </c>
      <c r="F529" s="188">
        <v>0</v>
      </c>
      <c r="G529" s="259">
        <v>0</v>
      </c>
      <c r="H529" s="185">
        <f t="shared" si="106"/>
        <v>0</v>
      </c>
      <c r="I529" s="184">
        <f t="shared" si="107"/>
        <v>6250000</v>
      </c>
      <c r="J529" s="271">
        <f t="shared" si="108"/>
        <v>1</v>
      </c>
      <c r="K529" s="424">
        <v>6250000</v>
      </c>
    </row>
    <row r="530" spans="1:11" ht="16.5" x14ac:dyDescent="0.25">
      <c r="A530" s="216"/>
      <c r="B530" s="334" t="s">
        <v>1108</v>
      </c>
      <c r="C530" s="358">
        <v>1</v>
      </c>
      <c r="D530" s="278" t="s">
        <v>63</v>
      </c>
      <c r="E530" s="279">
        <v>3900000</v>
      </c>
      <c r="F530" s="188">
        <v>0</v>
      </c>
      <c r="G530" s="259">
        <v>0</v>
      </c>
      <c r="H530" s="185">
        <f t="shared" si="106"/>
        <v>0</v>
      </c>
      <c r="I530" s="184">
        <f t="shared" si="107"/>
        <v>3900000</v>
      </c>
      <c r="J530" s="271">
        <f t="shared" si="108"/>
        <v>1</v>
      </c>
      <c r="K530" s="424">
        <v>3900000</v>
      </c>
    </row>
    <row r="531" spans="1:11" ht="16.5" x14ac:dyDescent="0.25">
      <c r="A531" s="216"/>
      <c r="B531" s="334" t="s">
        <v>1109</v>
      </c>
      <c r="C531" s="358">
        <v>2</v>
      </c>
      <c r="D531" s="278" t="s">
        <v>1110</v>
      </c>
      <c r="E531" s="279">
        <v>2000000</v>
      </c>
      <c r="F531" s="188">
        <v>0</v>
      </c>
      <c r="G531" s="259">
        <v>0</v>
      </c>
      <c r="H531" s="185">
        <f t="shared" si="106"/>
        <v>0</v>
      </c>
      <c r="I531" s="184">
        <f t="shared" si="107"/>
        <v>2000000</v>
      </c>
      <c r="J531" s="271">
        <f t="shared" si="108"/>
        <v>1</v>
      </c>
      <c r="K531" s="424">
        <v>2000000</v>
      </c>
    </row>
    <row r="532" spans="1:11" x14ac:dyDescent="0.25">
      <c r="A532" s="206"/>
      <c r="B532" s="207"/>
      <c r="C532" s="206"/>
      <c r="D532" s="206"/>
      <c r="E532" s="208"/>
      <c r="F532" s="209"/>
      <c r="G532" s="208"/>
      <c r="H532" s="210"/>
      <c r="I532" s="208"/>
      <c r="J532" s="210"/>
    </row>
    <row r="533" spans="1:11" x14ac:dyDescent="0.25">
      <c r="A533" s="176">
        <v>20</v>
      </c>
      <c r="B533" s="211"/>
      <c r="C533" s="176"/>
      <c r="D533" s="176"/>
      <c r="E533" s="177"/>
      <c r="F533" s="178"/>
      <c r="G533" s="177"/>
      <c r="H533" s="179"/>
      <c r="I533" s="177"/>
      <c r="J533" s="179"/>
    </row>
    <row r="534" spans="1:11" ht="30" x14ac:dyDescent="0.25">
      <c r="A534" s="181">
        <v>1</v>
      </c>
      <c r="B534" s="212" t="s">
        <v>19</v>
      </c>
      <c r="C534" s="181"/>
      <c r="D534" s="181"/>
      <c r="E534" s="184">
        <f>SUM(E535:E541)</f>
        <v>45000000</v>
      </c>
      <c r="F534" s="183"/>
      <c r="G534" s="184">
        <f>SUM(G535:G541)</f>
        <v>0</v>
      </c>
      <c r="H534" s="185">
        <f>G534/E534*100%</f>
        <v>0</v>
      </c>
      <c r="I534" s="184">
        <f>E534-G534</f>
        <v>45000000</v>
      </c>
      <c r="J534" s="271">
        <f>100%-H534</f>
        <v>1</v>
      </c>
      <c r="K534" s="413">
        <f>SUM(K535:K541)</f>
        <v>45000000</v>
      </c>
    </row>
    <row r="535" spans="1:11" x14ac:dyDescent="0.25">
      <c r="A535" s="213"/>
      <c r="B535" s="351" t="s">
        <v>1075</v>
      </c>
      <c r="C535" s="213">
        <v>1</v>
      </c>
      <c r="D535" s="213" t="s">
        <v>61</v>
      </c>
      <c r="E535" s="259">
        <v>1000000</v>
      </c>
      <c r="F535" s="188">
        <v>0</v>
      </c>
      <c r="G535" s="259">
        <v>0</v>
      </c>
      <c r="H535" s="185">
        <f t="shared" ref="H535:H541" si="109">G535/E535*100%</f>
        <v>0</v>
      </c>
      <c r="I535" s="184">
        <f t="shared" ref="I535:I541" si="110">E535-G535</f>
        <v>1000000</v>
      </c>
      <c r="J535" s="271">
        <f t="shared" ref="J535:J541" si="111">100%-H535</f>
        <v>1</v>
      </c>
      <c r="K535" s="425">
        <v>1000000</v>
      </c>
    </row>
    <row r="536" spans="1:11" x14ac:dyDescent="0.25">
      <c r="A536" s="213"/>
      <c r="B536" s="351" t="s">
        <v>1076</v>
      </c>
      <c r="C536" s="213">
        <v>24</v>
      </c>
      <c r="D536" s="213" t="s">
        <v>61</v>
      </c>
      <c r="E536" s="259">
        <v>6000000</v>
      </c>
      <c r="F536" s="188">
        <v>0</v>
      </c>
      <c r="G536" s="259">
        <v>0</v>
      </c>
      <c r="H536" s="185">
        <f t="shared" si="109"/>
        <v>0</v>
      </c>
      <c r="I536" s="184">
        <f t="shared" si="110"/>
        <v>6000000</v>
      </c>
      <c r="J536" s="271">
        <f t="shared" si="111"/>
        <v>1</v>
      </c>
      <c r="K536" s="425">
        <v>6000000</v>
      </c>
    </row>
    <row r="537" spans="1:11" x14ac:dyDescent="0.25">
      <c r="A537" s="213"/>
      <c r="B537" s="351" t="s">
        <v>1077</v>
      </c>
      <c r="C537" s="213">
        <v>1</v>
      </c>
      <c r="D537" s="213" t="s">
        <v>61</v>
      </c>
      <c r="E537" s="259">
        <v>675000</v>
      </c>
      <c r="F537" s="188">
        <v>0</v>
      </c>
      <c r="G537" s="259">
        <v>0</v>
      </c>
      <c r="H537" s="185">
        <f t="shared" si="109"/>
        <v>0</v>
      </c>
      <c r="I537" s="184">
        <f t="shared" si="110"/>
        <v>675000</v>
      </c>
      <c r="J537" s="271">
        <f t="shared" si="111"/>
        <v>1</v>
      </c>
      <c r="K537" s="425">
        <v>675000</v>
      </c>
    </row>
    <row r="538" spans="1:11" x14ac:dyDescent="0.25">
      <c r="A538" s="214"/>
      <c r="B538" s="352" t="s">
        <v>1098</v>
      </c>
      <c r="C538" s="213">
        <v>1</v>
      </c>
      <c r="D538" s="213" t="s">
        <v>61</v>
      </c>
      <c r="E538" s="259">
        <v>19325000</v>
      </c>
      <c r="F538" s="188">
        <v>0</v>
      </c>
      <c r="G538" s="259">
        <v>0</v>
      </c>
      <c r="H538" s="185">
        <f t="shared" si="109"/>
        <v>0</v>
      </c>
      <c r="I538" s="184">
        <f t="shared" si="110"/>
        <v>19325000</v>
      </c>
      <c r="J538" s="271">
        <f t="shared" si="111"/>
        <v>1</v>
      </c>
      <c r="K538" s="425">
        <v>19325000</v>
      </c>
    </row>
    <row r="539" spans="1:11" x14ac:dyDescent="0.25">
      <c r="A539" s="215"/>
      <c r="B539" s="215" t="s">
        <v>1113</v>
      </c>
      <c r="C539" s="219">
        <v>1</v>
      </c>
      <c r="D539" s="213" t="s">
        <v>61</v>
      </c>
      <c r="E539" s="259">
        <v>3000000</v>
      </c>
      <c r="F539" s="188">
        <v>0</v>
      </c>
      <c r="G539" s="259">
        <v>0</v>
      </c>
      <c r="H539" s="185">
        <f t="shared" si="109"/>
        <v>0</v>
      </c>
      <c r="I539" s="184">
        <f t="shared" si="110"/>
        <v>3000000</v>
      </c>
      <c r="J539" s="271">
        <f t="shared" si="111"/>
        <v>1</v>
      </c>
      <c r="K539" s="425">
        <v>3000000</v>
      </c>
    </row>
    <row r="540" spans="1:11" x14ac:dyDescent="0.25">
      <c r="A540" s="215"/>
      <c r="B540" s="215" t="s">
        <v>1114</v>
      </c>
      <c r="C540" s="219">
        <v>1</v>
      </c>
      <c r="D540" s="213" t="s">
        <v>61</v>
      </c>
      <c r="E540" s="259">
        <v>12000000</v>
      </c>
      <c r="F540" s="188">
        <v>0</v>
      </c>
      <c r="G540" s="259">
        <v>0</v>
      </c>
      <c r="H540" s="185">
        <f t="shared" si="109"/>
        <v>0</v>
      </c>
      <c r="I540" s="184">
        <f t="shared" si="110"/>
        <v>12000000</v>
      </c>
      <c r="J540" s="271">
        <f t="shared" si="111"/>
        <v>1</v>
      </c>
      <c r="K540" s="425">
        <v>12000000</v>
      </c>
    </row>
    <row r="541" spans="1:11" x14ac:dyDescent="0.25">
      <c r="A541" s="272"/>
      <c r="B541" s="272" t="s">
        <v>1115</v>
      </c>
      <c r="C541" s="331">
        <v>1</v>
      </c>
      <c r="D541" s="213" t="s">
        <v>61</v>
      </c>
      <c r="E541" s="259">
        <v>3000000</v>
      </c>
      <c r="F541" s="188">
        <v>0</v>
      </c>
      <c r="G541" s="259">
        <v>0</v>
      </c>
      <c r="H541" s="185">
        <f t="shared" si="109"/>
        <v>0</v>
      </c>
      <c r="I541" s="184">
        <f t="shared" si="110"/>
        <v>3000000</v>
      </c>
      <c r="J541" s="271">
        <f t="shared" si="111"/>
        <v>1</v>
      </c>
      <c r="K541" s="425">
        <v>3000000</v>
      </c>
    </row>
    <row r="542" spans="1:11" x14ac:dyDescent="0.25">
      <c r="A542" s="216"/>
      <c r="B542" s="257"/>
      <c r="C542" s="217"/>
      <c r="D542" s="258"/>
      <c r="E542" s="182"/>
      <c r="F542" s="259"/>
      <c r="G542" s="259"/>
      <c r="H542" s="260"/>
      <c r="I542" s="259"/>
      <c r="J542" s="213"/>
      <c r="K542" s="411"/>
    </row>
    <row r="543" spans="1:11" ht="30" x14ac:dyDescent="0.25">
      <c r="A543" s="181">
        <v>2</v>
      </c>
      <c r="B543" s="221" t="s">
        <v>20</v>
      </c>
      <c r="C543" s="181"/>
      <c r="D543" s="181"/>
      <c r="E543" s="184">
        <f>SUM(E544:E563)</f>
        <v>30000000</v>
      </c>
      <c r="F543" s="183"/>
      <c r="G543" s="184">
        <f>SUM(G544:G563)</f>
        <v>0</v>
      </c>
      <c r="H543" s="185">
        <f>G543/E543*100%</f>
        <v>0</v>
      </c>
      <c r="I543" s="184">
        <f>E543-G543</f>
        <v>30000000</v>
      </c>
      <c r="J543" s="271">
        <f>100%-H543</f>
        <v>1</v>
      </c>
      <c r="K543" s="413">
        <f>SUM(K544:K563)</f>
        <v>30000000</v>
      </c>
    </row>
    <row r="544" spans="1:11" ht="16.5" x14ac:dyDescent="0.25">
      <c r="A544" s="222"/>
      <c r="B544" s="333" t="s">
        <v>1116</v>
      </c>
      <c r="C544" s="357">
        <v>5</v>
      </c>
      <c r="D544" s="275" t="s">
        <v>886</v>
      </c>
      <c r="E544" s="225">
        <v>3250000</v>
      </c>
      <c r="F544" s="188">
        <v>0</v>
      </c>
      <c r="G544" s="259">
        <v>0</v>
      </c>
      <c r="H544" s="185">
        <f t="shared" ref="H544:H563" si="112">G544/E544*100%</f>
        <v>0</v>
      </c>
      <c r="I544" s="184">
        <f t="shared" ref="I544:I563" si="113">E544-G544</f>
        <v>3250000</v>
      </c>
      <c r="J544" s="271">
        <f t="shared" ref="J544:J563" si="114">100%-H544</f>
        <v>1</v>
      </c>
      <c r="K544" s="415">
        <v>3250000</v>
      </c>
    </row>
    <row r="545" spans="1:11" ht="16.5" x14ac:dyDescent="0.25">
      <c r="A545" s="222"/>
      <c r="B545" s="334" t="s">
        <v>1006</v>
      </c>
      <c r="C545" s="358">
        <v>5</v>
      </c>
      <c r="D545" s="278" t="s">
        <v>673</v>
      </c>
      <c r="E545" s="279">
        <v>325000</v>
      </c>
      <c r="F545" s="188">
        <v>0</v>
      </c>
      <c r="G545" s="259">
        <v>0</v>
      </c>
      <c r="H545" s="185">
        <f t="shared" si="112"/>
        <v>0</v>
      </c>
      <c r="I545" s="184">
        <f t="shared" si="113"/>
        <v>325000</v>
      </c>
      <c r="J545" s="271">
        <f t="shared" si="114"/>
        <v>1</v>
      </c>
      <c r="K545" s="424">
        <v>325000</v>
      </c>
    </row>
    <row r="546" spans="1:11" ht="16.5" x14ac:dyDescent="0.25">
      <c r="A546" s="222"/>
      <c r="B546" s="334" t="s">
        <v>836</v>
      </c>
      <c r="C546" s="358">
        <v>11</v>
      </c>
      <c r="D546" s="278" t="s">
        <v>61</v>
      </c>
      <c r="E546" s="279">
        <v>1000000</v>
      </c>
      <c r="F546" s="188">
        <v>0</v>
      </c>
      <c r="G546" s="259">
        <v>0</v>
      </c>
      <c r="H546" s="185">
        <f t="shared" si="112"/>
        <v>0</v>
      </c>
      <c r="I546" s="184">
        <f t="shared" si="113"/>
        <v>1000000</v>
      </c>
      <c r="J546" s="271">
        <f t="shared" si="114"/>
        <v>1</v>
      </c>
      <c r="K546" s="424">
        <v>1000000</v>
      </c>
    </row>
    <row r="547" spans="1:11" ht="16.5" x14ac:dyDescent="0.25">
      <c r="A547" s="229"/>
      <c r="B547" s="334" t="s">
        <v>913</v>
      </c>
      <c r="C547" s="358">
        <v>1</v>
      </c>
      <c r="D547" s="278" t="s">
        <v>61</v>
      </c>
      <c r="E547" s="279">
        <v>450000</v>
      </c>
      <c r="F547" s="188">
        <v>0</v>
      </c>
      <c r="G547" s="259">
        <v>0</v>
      </c>
      <c r="H547" s="185">
        <f t="shared" si="112"/>
        <v>0</v>
      </c>
      <c r="I547" s="184">
        <f t="shared" si="113"/>
        <v>450000</v>
      </c>
      <c r="J547" s="271">
        <f t="shared" si="114"/>
        <v>1</v>
      </c>
      <c r="K547" s="424">
        <v>450000</v>
      </c>
    </row>
    <row r="548" spans="1:11" ht="16.5" x14ac:dyDescent="0.25">
      <c r="A548" s="215"/>
      <c r="B548" s="334" t="s">
        <v>837</v>
      </c>
      <c r="C548" s="358">
        <v>1</v>
      </c>
      <c r="D548" s="278" t="s">
        <v>61</v>
      </c>
      <c r="E548" s="279">
        <v>2000000</v>
      </c>
      <c r="F548" s="188">
        <v>0</v>
      </c>
      <c r="G548" s="259">
        <v>0</v>
      </c>
      <c r="H548" s="185">
        <f t="shared" si="112"/>
        <v>0</v>
      </c>
      <c r="I548" s="184">
        <f t="shared" si="113"/>
        <v>2000000</v>
      </c>
      <c r="J548" s="271">
        <f t="shared" si="114"/>
        <v>1</v>
      </c>
      <c r="K548" s="424">
        <v>2000000</v>
      </c>
    </row>
    <row r="549" spans="1:11" ht="16.5" x14ac:dyDescent="0.25">
      <c r="A549" s="215"/>
      <c r="B549" s="334" t="s">
        <v>1117</v>
      </c>
      <c r="C549" s="358">
        <v>12</v>
      </c>
      <c r="D549" s="278" t="s">
        <v>673</v>
      </c>
      <c r="E549" s="279">
        <v>5040000</v>
      </c>
      <c r="F549" s="188">
        <v>0</v>
      </c>
      <c r="G549" s="259">
        <v>0</v>
      </c>
      <c r="H549" s="185">
        <f t="shared" si="112"/>
        <v>0</v>
      </c>
      <c r="I549" s="184">
        <f t="shared" si="113"/>
        <v>5040000</v>
      </c>
      <c r="J549" s="271">
        <f t="shared" si="114"/>
        <v>1</v>
      </c>
      <c r="K549" s="424">
        <v>5040000</v>
      </c>
    </row>
    <row r="550" spans="1:11" ht="16.5" x14ac:dyDescent="0.25">
      <c r="A550" s="215"/>
      <c r="B550" s="334" t="s">
        <v>1118</v>
      </c>
      <c r="C550" s="358">
        <v>12</v>
      </c>
      <c r="D550" s="278" t="s">
        <v>673</v>
      </c>
      <c r="E550" s="279">
        <v>3600000</v>
      </c>
      <c r="F550" s="188">
        <v>0</v>
      </c>
      <c r="G550" s="259">
        <v>0</v>
      </c>
      <c r="H550" s="185">
        <f t="shared" si="112"/>
        <v>0</v>
      </c>
      <c r="I550" s="184">
        <f t="shared" si="113"/>
        <v>3600000</v>
      </c>
      <c r="J550" s="271">
        <f t="shared" si="114"/>
        <v>1</v>
      </c>
      <c r="K550" s="424">
        <v>3600000</v>
      </c>
    </row>
    <row r="551" spans="1:11" ht="16.5" x14ac:dyDescent="0.25">
      <c r="A551" s="215"/>
      <c r="B551" s="334" t="s">
        <v>1119</v>
      </c>
      <c r="C551" s="358">
        <v>1</v>
      </c>
      <c r="D551" s="278" t="s">
        <v>1120</v>
      </c>
      <c r="E551" s="279">
        <v>300000</v>
      </c>
      <c r="F551" s="188">
        <v>0</v>
      </c>
      <c r="G551" s="259">
        <v>0</v>
      </c>
      <c r="H551" s="185">
        <f t="shared" si="112"/>
        <v>0</v>
      </c>
      <c r="I551" s="184">
        <f t="shared" si="113"/>
        <v>300000</v>
      </c>
      <c r="J551" s="271">
        <f t="shared" si="114"/>
        <v>1</v>
      </c>
      <c r="K551" s="424">
        <v>300000</v>
      </c>
    </row>
    <row r="552" spans="1:11" ht="16.5" x14ac:dyDescent="0.25">
      <c r="A552" s="215"/>
      <c r="B552" s="334" t="s">
        <v>1121</v>
      </c>
      <c r="C552" s="358">
        <v>1</v>
      </c>
      <c r="D552" s="278" t="s">
        <v>886</v>
      </c>
      <c r="E552" s="279">
        <v>300000</v>
      </c>
      <c r="F552" s="188">
        <v>0</v>
      </c>
      <c r="G552" s="259">
        <v>0</v>
      </c>
      <c r="H552" s="185">
        <f t="shared" si="112"/>
        <v>0</v>
      </c>
      <c r="I552" s="184">
        <f t="shared" si="113"/>
        <v>300000</v>
      </c>
      <c r="J552" s="271">
        <f t="shared" si="114"/>
        <v>1</v>
      </c>
      <c r="K552" s="424">
        <v>300000</v>
      </c>
    </row>
    <row r="553" spans="1:11" ht="16.5" x14ac:dyDescent="0.25">
      <c r="A553" s="215"/>
      <c r="B553" s="334" t="s">
        <v>1122</v>
      </c>
      <c r="C553" s="358">
        <v>1</v>
      </c>
      <c r="D553" s="278" t="s">
        <v>886</v>
      </c>
      <c r="E553" s="279">
        <v>300000</v>
      </c>
      <c r="F553" s="188">
        <v>0</v>
      </c>
      <c r="G553" s="259">
        <v>0</v>
      </c>
      <c r="H553" s="185">
        <f t="shared" si="112"/>
        <v>0</v>
      </c>
      <c r="I553" s="184">
        <f t="shared" si="113"/>
        <v>300000</v>
      </c>
      <c r="J553" s="271">
        <f t="shared" si="114"/>
        <v>1</v>
      </c>
      <c r="K553" s="424">
        <v>300000</v>
      </c>
    </row>
    <row r="554" spans="1:11" ht="16.5" x14ac:dyDescent="0.25">
      <c r="A554" s="216"/>
      <c r="B554" s="334" t="s">
        <v>1123</v>
      </c>
      <c r="C554" s="358">
        <v>1</v>
      </c>
      <c r="D554" s="278" t="s">
        <v>886</v>
      </c>
      <c r="E554" s="279">
        <v>250000</v>
      </c>
      <c r="F554" s="188">
        <v>0</v>
      </c>
      <c r="G554" s="259">
        <v>0</v>
      </c>
      <c r="H554" s="185">
        <f t="shared" si="112"/>
        <v>0</v>
      </c>
      <c r="I554" s="184">
        <f t="shared" si="113"/>
        <v>250000</v>
      </c>
      <c r="J554" s="271">
        <f t="shared" si="114"/>
        <v>1</v>
      </c>
      <c r="K554" s="424">
        <v>250000</v>
      </c>
    </row>
    <row r="555" spans="1:11" ht="16.5" x14ac:dyDescent="0.25">
      <c r="A555" s="216"/>
      <c r="B555" s="334" t="s">
        <v>1124</v>
      </c>
      <c r="C555" s="358">
        <v>1</v>
      </c>
      <c r="D555" s="278" t="s">
        <v>886</v>
      </c>
      <c r="E555" s="279">
        <v>200000</v>
      </c>
      <c r="F555" s="188">
        <v>0</v>
      </c>
      <c r="G555" s="259">
        <v>0</v>
      </c>
      <c r="H555" s="185">
        <f t="shared" si="112"/>
        <v>0</v>
      </c>
      <c r="I555" s="184">
        <f t="shared" si="113"/>
        <v>200000</v>
      </c>
      <c r="J555" s="271">
        <f t="shared" si="114"/>
        <v>1</v>
      </c>
      <c r="K555" s="424">
        <v>200000</v>
      </c>
    </row>
    <row r="556" spans="1:11" ht="16.5" x14ac:dyDescent="0.25">
      <c r="A556" s="216"/>
      <c r="B556" s="334" t="s">
        <v>1125</v>
      </c>
      <c r="C556" s="358">
        <v>1</v>
      </c>
      <c r="D556" s="278" t="s">
        <v>886</v>
      </c>
      <c r="E556" s="279">
        <v>200000</v>
      </c>
      <c r="F556" s="188">
        <v>0</v>
      </c>
      <c r="G556" s="259">
        <v>0</v>
      </c>
      <c r="H556" s="185">
        <f t="shared" si="112"/>
        <v>0</v>
      </c>
      <c r="I556" s="184">
        <f t="shared" si="113"/>
        <v>200000</v>
      </c>
      <c r="J556" s="271">
        <f t="shared" si="114"/>
        <v>1</v>
      </c>
      <c r="K556" s="424">
        <v>200000</v>
      </c>
    </row>
    <row r="557" spans="1:11" ht="16.5" x14ac:dyDescent="0.25">
      <c r="A557" s="216"/>
      <c r="B557" s="334" t="s">
        <v>1126</v>
      </c>
      <c r="C557" s="358">
        <v>1</v>
      </c>
      <c r="D557" s="278" t="s">
        <v>886</v>
      </c>
      <c r="E557" s="279">
        <v>160000</v>
      </c>
      <c r="F557" s="188">
        <v>0</v>
      </c>
      <c r="G557" s="259">
        <v>0</v>
      </c>
      <c r="H557" s="185">
        <f t="shared" si="112"/>
        <v>0</v>
      </c>
      <c r="I557" s="184">
        <f t="shared" si="113"/>
        <v>160000</v>
      </c>
      <c r="J557" s="271">
        <f t="shared" si="114"/>
        <v>1</v>
      </c>
      <c r="K557" s="424">
        <v>160000</v>
      </c>
    </row>
    <row r="558" spans="1:11" ht="16.5" x14ac:dyDescent="0.25">
      <c r="A558" s="216"/>
      <c r="B558" s="334" t="s">
        <v>1127</v>
      </c>
      <c r="C558" s="358">
        <v>1</v>
      </c>
      <c r="D558" s="278" t="s">
        <v>144</v>
      </c>
      <c r="E558" s="279">
        <v>250000</v>
      </c>
      <c r="F558" s="188">
        <v>0</v>
      </c>
      <c r="G558" s="259">
        <v>0</v>
      </c>
      <c r="H558" s="185">
        <f t="shared" si="112"/>
        <v>0</v>
      </c>
      <c r="I558" s="184">
        <f t="shared" si="113"/>
        <v>250000</v>
      </c>
      <c r="J558" s="271">
        <f t="shared" si="114"/>
        <v>1</v>
      </c>
      <c r="K558" s="424">
        <v>250000</v>
      </c>
    </row>
    <row r="559" spans="1:11" ht="16.5" x14ac:dyDescent="0.25">
      <c r="A559" s="216"/>
      <c r="B559" s="334" t="s">
        <v>1128</v>
      </c>
      <c r="C559" s="358">
        <v>2</v>
      </c>
      <c r="D559" s="278" t="s">
        <v>144</v>
      </c>
      <c r="E559" s="279">
        <v>4000000</v>
      </c>
      <c r="F559" s="188">
        <v>0</v>
      </c>
      <c r="G559" s="259">
        <v>0</v>
      </c>
      <c r="H559" s="185">
        <f t="shared" si="112"/>
        <v>0</v>
      </c>
      <c r="I559" s="184">
        <f t="shared" si="113"/>
        <v>4000000</v>
      </c>
      <c r="J559" s="271">
        <f t="shared" si="114"/>
        <v>1</v>
      </c>
      <c r="K559" s="424">
        <v>4000000</v>
      </c>
    </row>
    <row r="560" spans="1:11" ht="16.5" x14ac:dyDescent="0.25">
      <c r="A560" s="216"/>
      <c r="B560" s="334" t="s">
        <v>1129</v>
      </c>
      <c r="C560" s="358">
        <v>15</v>
      </c>
      <c r="D560" s="278" t="s">
        <v>673</v>
      </c>
      <c r="E560" s="279">
        <v>3750000</v>
      </c>
      <c r="F560" s="188">
        <v>0</v>
      </c>
      <c r="G560" s="259">
        <v>0</v>
      </c>
      <c r="H560" s="185">
        <f t="shared" si="112"/>
        <v>0</v>
      </c>
      <c r="I560" s="184">
        <f t="shared" si="113"/>
        <v>3750000</v>
      </c>
      <c r="J560" s="271">
        <f t="shared" si="114"/>
        <v>1</v>
      </c>
      <c r="K560" s="424">
        <v>3750000</v>
      </c>
    </row>
    <row r="561" spans="1:11" ht="16.5" x14ac:dyDescent="0.25">
      <c r="A561" s="216"/>
      <c r="B561" s="334" t="s">
        <v>1130</v>
      </c>
      <c r="C561" s="358">
        <v>15</v>
      </c>
      <c r="D561" s="278" t="s">
        <v>886</v>
      </c>
      <c r="E561" s="279">
        <v>1500000</v>
      </c>
      <c r="F561" s="188">
        <v>0</v>
      </c>
      <c r="G561" s="259">
        <v>0</v>
      </c>
      <c r="H561" s="185">
        <f t="shared" si="112"/>
        <v>0</v>
      </c>
      <c r="I561" s="184">
        <f t="shared" si="113"/>
        <v>1500000</v>
      </c>
      <c r="J561" s="271">
        <f t="shared" si="114"/>
        <v>1</v>
      </c>
      <c r="K561" s="424">
        <v>1500000</v>
      </c>
    </row>
    <row r="562" spans="1:11" ht="16.5" x14ac:dyDescent="0.25">
      <c r="A562" s="216"/>
      <c r="B562" s="334" t="s">
        <v>1131</v>
      </c>
      <c r="C562" s="358">
        <v>17</v>
      </c>
      <c r="D562" s="278" t="s">
        <v>144</v>
      </c>
      <c r="E562" s="279">
        <v>2125000</v>
      </c>
      <c r="F562" s="188">
        <v>0</v>
      </c>
      <c r="G562" s="259">
        <v>0</v>
      </c>
      <c r="H562" s="185">
        <f t="shared" si="112"/>
        <v>0</v>
      </c>
      <c r="I562" s="184">
        <f t="shared" si="113"/>
        <v>2125000</v>
      </c>
      <c r="J562" s="271">
        <f t="shared" si="114"/>
        <v>1</v>
      </c>
      <c r="K562" s="424">
        <v>2125000</v>
      </c>
    </row>
    <row r="563" spans="1:11" ht="16.5" x14ac:dyDescent="0.25">
      <c r="A563" s="216"/>
      <c r="B563" s="359" t="s">
        <v>1132</v>
      </c>
      <c r="C563" s="360">
        <v>2</v>
      </c>
      <c r="D563" s="255" t="s">
        <v>673</v>
      </c>
      <c r="E563" s="256">
        <v>1000000</v>
      </c>
      <c r="F563" s="188">
        <v>0</v>
      </c>
      <c r="G563" s="259">
        <v>0</v>
      </c>
      <c r="H563" s="185">
        <f t="shared" si="112"/>
        <v>0</v>
      </c>
      <c r="I563" s="184">
        <f t="shared" si="113"/>
        <v>1000000</v>
      </c>
      <c r="J563" s="271">
        <f t="shared" si="114"/>
        <v>1</v>
      </c>
      <c r="K563" s="421">
        <v>1000000</v>
      </c>
    </row>
    <row r="564" spans="1:11" x14ac:dyDescent="0.25">
      <c r="A564" s="206"/>
      <c r="B564" s="207"/>
      <c r="C564" s="206"/>
      <c r="D564" s="206"/>
      <c r="E564" s="208"/>
      <c r="F564" s="209"/>
      <c r="G564" s="208"/>
      <c r="H564" s="210"/>
      <c r="I564" s="208"/>
      <c r="J564" s="210"/>
    </row>
    <row r="565" spans="1:11" x14ac:dyDescent="0.25">
      <c r="A565" s="176">
        <v>21</v>
      </c>
      <c r="B565" s="211"/>
      <c r="C565" s="176"/>
      <c r="D565" s="176"/>
      <c r="E565" s="177"/>
      <c r="F565" s="178"/>
      <c r="G565" s="177"/>
      <c r="H565" s="179"/>
      <c r="I565" s="177"/>
      <c r="J565" s="179"/>
    </row>
    <row r="566" spans="1:11" ht="30" x14ac:dyDescent="0.25">
      <c r="A566" s="181">
        <v>1</v>
      </c>
      <c r="B566" s="212" t="s">
        <v>19</v>
      </c>
      <c r="C566" s="181"/>
      <c r="D566" s="181"/>
      <c r="E566" s="184">
        <f>SUM(E567:E575)</f>
        <v>45000000</v>
      </c>
      <c r="F566" s="183"/>
      <c r="G566" s="184">
        <f>SUM(G567:G575)</f>
        <v>0</v>
      </c>
      <c r="H566" s="185">
        <f>G566/E566*100%</f>
        <v>0</v>
      </c>
      <c r="I566" s="184">
        <f>E566-G566</f>
        <v>45000000</v>
      </c>
      <c r="J566" s="271">
        <f>100%-H566</f>
        <v>1</v>
      </c>
      <c r="K566" s="413">
        <f>SUM(K567:K575)</f>
        <v>45000000</v>
      </c>
    </row>
    <row r="567" spans="1:11" x14ac:dyDescent="0.25">
      <c r="A567" s="213"/>
      <c r="B567" s="351" t="s">
        <v>1075</v>
      </c>
      <c r="C567" s="213">
        <v>1</v>
      </c>
      <c r="D567" s="213" t="s">
        <v>61</v>
      </c>
      <c r="E567" s="259">
        <v>1000000</v>
      </c>
      <c r="F567" s="188">
        <v>0</v>
      </c>
      <c r="G567" s="259">
        <v>0</v>
      </c>
      <c r="H567" s="185">
        <f t="shared" ref="H567:H575" si="115">G567/E567*100%</f>
        <v>0</v>
      </c>
      <c r="I567" s="184">
        <f t="shared" ref="I567:I575" si="116">E567-G567</f>
        <v>1000000</v>
      </c>
      <c r="J567" s="271">
        <f t="shared" ref="J567:J575" si="117">100%-H567</f>
        <v>1</v>
      </c>
      <c r="K567" s="425">
        <v>1000000</v>
      </c>
    </row>
    <row r="568" spans="1:11" x14ac:dyDescent="0.25">
      <c r="A568" s="213"/>
      <c r="B568" s="351" t="s">
        <v>1076</v>
      </c>
      <c r="C568" s="213">
        <v>24</v>
      </c>
      <c r="D568" s="213" t="s">
        <v>61</v>
      </c>
      <c r="E568" s="259">
        <v>6000000</v>
      </c>
      <c r="F568" s="188">
        <v>0</v>
      </c>
      <c r="G568" s="259">
        <v>0</v>
      </c>
      <c r="H568" s="185">
        <f t="shared" si="115"/>
        <v>0</v>
      </c>
      <c r="I568" s="184">
        <f t="shared" si="116"/>
        <v>6000000</v>
      </c>
      <c r="J568" s="271">
        <f t="shared" si="117"/>
        <v>1</v>
      </c>
      <c r="K568" s="425">
        <v>6000000</v>
      </c>
    </row>
    <row r="569" spans="1:11" x14ac:dyDescent="0.25">
      <c r="A569" s="213"/>
      <c r="B569" s="351" t="s">
        <v>1077</v>
      </c>
      <c r="C569" s="213">
        <v>1</v>
      </c>
      <c r="D569" s="213" t="s">
        <v>61</v>
      </c>
      <c r="E569" s="259">
        <v>675000</v>
      </c>
      <c r="F569" s="188">
        <v>0</v>
      </c>
      <c r="G569" s="259">
        <v>0</v>
      </c>
      <c r="H569" s="185">
        <f t="shared" si="115"/>
        <v>0</v>
      </c>
      <c r="I569" s="184">
        <f t="shared" si="116"/>
        <v>675000</v>
      </c>
      <c r="J569" s="271">
        <f t="shared" si="117"/>
        <v>1</v>
      </c>
      <c r="K569" s="425">
        <v>675000</v>
      </c>
    </row>
    <row r="570" spans="1:11" x14ac:dyDescent="0.25">
      <c r="A570" s="214"/>
      <c r="B570" s="352" t="s">
        <v>1133</v>
      </c>
      <c r="C570" s="213">
        <v>4</v>
      </c>
      <c r="D570" s="213" t="s">
        <v>63</v>
      </c>
      <c r="E570" s="259">
        <v>1000000</v>
      </c>
      <c r="F570" s="188">
        <v>0</v>
      </c>
      <c r="G570" s="259">
        <v>0</v>
      </c>
      <c r="H570" s="185">
        <f t="shared" si="115"/>
        <v>0</v>
      </c>
      <c r="I570" s="184">
        <f t="shared" si="116"/>
        <v>1000000</v>
      </c>
      <c r="J570" s="271">
        <f t="shared" si="117"/>
        <v>1</v>
      </c>
      <c r="K570" s="425">
        <v>1000000</v>
      </c>
    </row>
    <row r="571" spans="1:11" x14ac:dyDescent="0.25">
      <c r="A571" s="215"/>
      <c r="B571" s="215" t="s">
        <v>1134</v>
      </c>
      <c r="C571" s="219">
        <v>4</v>
      </c>
      <c r="D571" s="213" t="s">
        <v>63</v>
      </c>
      <c r="E571" s="259">
        <v>2600000</v>
      </c>
      <c r="F571" s="188">
        <v>0</v>
      </c>
      <c r="G571" s="259">
        <v>0</v>
      </c>
      <c r="H571" s="185">
        <f t="shared" si="115"/>
        <v>0</v>
      </c>
      <c r="I571" s="184">
        <f t="shared" si="116"/>
        <v>2600000</v>
      </c>
      <c r="J571" s="271">
        <f t="shared" si="117"/>
        <v>1</v>
      </c>
      <c r="K571" s="425">
        <v>2600000</v>
      </c>
    </row>
    <row r="572" spans="1:11" x14ac:dyDescent="0.25">
      <c r="A572" s="215"/>
      <c r="B572" s="215" t="s">
        <v>1135</v>
      </c>
      <c r="C572" s="219">
        <v>1</v>
      </c>
      <c r="D572" s="213" t="s">
        <v>61</v>
      </c>
      <c r="E572" s="259">
        <v>10000000</v>
      </c>
      <c r="F572" s="188">
        <v>0</v>
      </c>
      <c r="G572" s="259">
        <v>0</v>
      </c>
      <c r="H572" s="185">
        <f t="shared" si="115"/>
        <v>0</v>
      </c>
      <c r="I572" s="184">
        <f t="shared" si="116"/>
        <v>10000000</v>
      </c>
      <c r="J572" s="271">
        <f t="shared" si="117"/>
        <v>1</v>
      </c>
      <c r="K572" s="425">
        <v>10000000</v>
      </c>
    </row>
    <row r="573" spans="1:11" x14ac:dyDescent="0.25">
      <c r="A573" s="215"/>
      <c r="B573" s="215" t="s">
        <v>1136</v>
      </c>
      <c r="C573" s="332">
        <v>20</v>
      </c>
      <c r="D573" s="213" t="s">
        <v>63</v>
      </c>
      <c r="E573" s="259">
        <v>3000000</v>
      </c>
      <c r="F573" s="188">
        <v>0</v>
      </c>
      <c r="G573" s="259">
        <v>0</v>
      </c>
      <c r="H573" s="185">
        <f t="shared" si="115"/>
        <v>0</v>
      </c>
      <c r="I573" s="184">
        <f t="shared" si="116"/>
        <v>3000000</v>
      </c>
      <c r="J573" s="271">
        <f t="shared" si="117"/>
        <v>1</v>
      </c>
      <c r="K573" s="425">
        <v>3000000</v>
      </c>
    </row>
    <row r="574" spans="1:11" x14ac:dyDescent="0.25">
      <c r="A574" s="190"/>
      <c r="B574" s="190" t="s">
        <v>1137</v>
      </c>
      <c r="C574" s="332">
        <v>1</v>
      </c>
      <c r="D574" s="213" t="s">
        <v>61</v>
      </c>
      <c r="E574" s="259">
        <v>7000000</v>
      </c>
      <c r="F574" s="188">
        <v>0</v>
      </c>
      <c r="G574" s="259">
        <v>0</v>
      </c>
      <c r="H574" s="185">
        <f t="shared" si="115"/>
        <v>0</v>
      </c>
      <c r="I574" s="184">
        <f t="shared" si="116"/>
        <v>7000000</v>
      </c>
      <c r="J574" s="271">
        <f t="shared" si="117"/>
        <v>1</v>
      </c>
      <c r="K574" s="425">
        <v>7000000</v>
      </c>
    </row>
    <row r="575" spans="1:11" x14ac:dyDescent="0.25">
      <c r="A575" s="190"/>
      <c r="B575" s="190" t="s">
        <v>1138</v>
      </c>
      <c r="C575" s="332">
        <v>1</v>
      </c>
      <c r="D575" s="213" t="s">
        <v>61</v>
      </c>
      <c r="E575" s="259">
        <v>13725000</v>
      </c>
      <c r="F575" s="188">
        <v>0</v>
      </c>
      <c r="G575" s="259">
        <v>0</v>
      </c>
      <c r="H575" s="185">
        <f t="shared" si="115"/>
        <v>0</v>
      </c>
      <c r="I575" s="184">
        <f t="shared" si="116"/>
        <v>13725000</v>
      </c>
      <c r="J575" s="271">
        <f t="shared" si="117"/>
        <v>1</v>
      </c>
      <c r="K575" s="425">
        <v>13725000</v>
      </c>
    </row>
    <row r="576" spans="1:11" x14ac:dyDescent="0.25">
      <c r="A576" s="216"/>
      <c r="B576" s="257"/>
      <c r="C576" s="217"/>
      <c r="D576" s="258"/>
      <c r="E576" s="182"/>
      <c r="F576" s="259"/>
      <c r="G576" s="259"/>
      <c r="H576" s="260"/>
      <c r="I576" s="259"/>
      <c r="J576" s="213"/>
      <c r="K576" s="411"/>
    </row>
    <row r="577" spans="1:11" ht="30" x14ac:dyDescent="0.25">
      <c r="A577" s="181">
        <v>2</v>
      </c>
      <c r="B577" s="221" t="s">
        <v>20</v>
      </c>
      <c r="C577" s="181"/>
      <c r="D577" s="181"/>
      <c r="E577" s="184">
        <f>SUM(E578:E588)</f>
        <v>30000000</v>
      </c>
      <c r="F577" s="183"/>
      <c r="G577" s="184">
        <f>SUM(G578:G588)</f>
        <v>0</v>
      </c>
      <c r="H577" s="185">
        <f>G577/E577*100%</f>
        <v>0</v>
      </c>
      <c r="I577" s="184">
        <f>E577-G577</f>
        <v>30000000</v>
      </c>
      <c r="J577" s="271">
        <f>100%-H577</f>
        <v>1</v>
      </c>
      <c r="K577" s="413">
        <f>SUM(K578:K588)</f>
        <v>30000000</v>
      </c>
    </row>
    <row r="578" spans="1:11" ht="16.5" x14ac:dyDescent="0.25">
      <c r="A578" s="222"/>
      <c r="B578" s="292" t="s">
        <v>835</v>
      </c>
      <c r="C578" s="348">
        <v>1</v>
      </c>
      <c r="D578" s="250" t="s">
        <v>61</v>
      </c>
      <c r="E578" s="228">
        <v>450000</v>
      </c>
      <c r="F578" s="188">
        <v>0</v>
      </c>
      <c r="G578" s="259">
        <v>0</v>
      </c>
      <c r="H578" s="185">
        <f t="shared" ref="H578:H588" si="118">G578/E578*100%</f>
        <v>0</v>
      </c>
      <c r="I578" s="184">
        <f t="shared" ref="I578:I588" si="119">E578-G578</f>
        <v>450000</v>
      </c>
      <c r="J578" s="271">
        <f t="shared" ref="J578:J588" si="120">100%-H578</f>
        <v>1</v>
      </c>
      <c r="K578" s="416">
        <v>450000</v>
      </c>
    </row>
    <row r="579" spans="1:11" ht="16.5" x14ac:dyDescent="0.25">
      <c r="A579" s="222"/>
      <c r="B579" s="287" t="s">
        <v>861</v>
      </c>
      <c r="C579" s="349">
        <v>2</v>
      </c>
      <c r="D579" s="278" t="s">
        <v>1094</v>
      </c>
      <c r="E579" s="279">
        <v>1000000</v>
      </c>
      <c r="F579" s="188">
        <v>0</v>
      </c>
      <c r="G579" s="259">
        <v>0</v>
      </c>
      <c r="H579" s="185">
        <f t="shared" si="118"/>
        <v>0</v>
      </c>
      <c r="I579" s="184">
        <f t="shared" si="119"/>
        <v>1000000</v>
      </c>
      <c r="J579" s="271">
        <f t="shared" si="120"/>
        <v>1</v>
      </c>
      <c r="K579" s="424">
        <v>1000000</v>
      </c>
    </row>
    <row r="580" spans="1:11" ht="16.5" x14ac:dyDescent="0.25">
      <c r="A580" s="222"/>
      <c r="B580" s="287" t="s">
        <v>837</v>
      </c>
      <c r="C580" s="349">
        <v>1</v>
      </c>
      <c r="D580" s="250" t="s">
        <v>61</v>
      </c>
      <c r="E580" s="279">
        <v>2000000</v>
      </c>
      <c r="F580" s="188">
        <v>0</v>
      </c>
      <c r="G580" s="259">
        <v>0</v>
      </c>
      <c r="H580" s="185">
        <f t="shared" si="118"/>
        <v>0</v>
      </c>
      <c r="I580" s="184">
        <f t="shared" si="119"/>
        <v>2000000</v>
      </c>
      <c r="J580" s="271">
        <f t="shared" si="120"/>
        <v>1</v>
      </c>
      <c r="K580" s="424">
        <v>2000000</v>
      </c>
    </row>
    <row r="581" spans="1:11" ht="16.5" x14ac:dyDescent="0.25">
      <c r="A581" s="229"/>
      <c r="B581" s="287" t="s">
        <v>836</v>
      </c>
      <c r="C581" s="349">
        <v>1</v>
      </c>
      <c r="D581" s="250" t="s">
        <v>61</v>
      </c>
      <c r="E581" s="279">
        <v>1000000</v>
      </c>
      <c r="F581" s="188">
        <v>0</v>
      </c>
      <c r="G581" s="259">
        <v>0</v>
      </c>
      <c r="H581" s="185">
        <f t="shared" si="118"/>
        <v>0</v>
      </c>
      <c r="I581" s="184">
        <f t="shared" si="119"/>
        <v>1000000</v>
      </c>
      <c r="J581" s="271">
        <f t="shared" si="120"/>
        <v>1</v>
      </c>
      <c r="K581" s="424">
        <v>1000000</v>
      </c>
    </row>
    <row r="582" spans="1:11" ht="16.5" x14ac:dyDescent="0.25">
      <c r="A582" s="215"/>
      <c r="B582" s="287" t="s">
        <v>849</v>
      </c>
      <c r="C582" s="349">
        <v>1</v>
      </c>
      <c r="D582" s="250" t="s">
        <v>61</v>
      </c>
      <c r="E582" s="279">
        <v>782000</v>
      </c>
      <c r="F582" s="188">
        <v>0</v>
      </c>
      <c r="G582" s="259">
        <v>0</v>
      </c>
      <c r="H582" s="185">
        <f t="shared" si="118"/>
        <v>0</v>
      </c>
      <c r="I582" s="184">
        <f t="shared" si="119"/>
        <v>782000</v>
      </c>
      <c r="J582" s="271">
        <f t="shared" si="120"/>
        <v>1</v>
      </c>
      <c r="K582" s="424">
        <v>782000</v>
      </c>
    </row>
    <row r="583" spans="1:11" ht="16.5" x14ac:dyDescent="0.25">
      <c r="A583" s="215"/>
      <c r="B583" s="287" t="s">
        <v>1139</v>
      </c>
      <c r="C583" s="349">
        <v>6</v>
      </c>
      <c r="D583" s="278" t="s">
        <v>63</v>
      </c>
      <c r="E583" s="279">
        <v>3900000</v>
      </c>
      <c r="F583" s="188">
        <v>0</v>
      </c>
      <c r="G583" s="259">
        <v>0</v>
      </c>
      <c r="H583" s="185">
        <f t="shared" si="118"/>
        <v>0</v>
      </c>
      <c r="I583" s="184">
        <f t="shared" si="119"/>
        <v>3900000</v>
      </c>
      <c r="J583" s="271">
        <f t="shared" si="120"/>
        <v>1</v>
      </c>
      <c r="K583" s="424">
        <v>3900000</v>
      </c>
    </row>
    <row r="584" spans="1:11" ht="16.5" x14ac:dyDescent="0.25">
      <c r="A584" s="215"/>
      <c r="B584" s="287" t="s">
        <v>905</v>
      </c>
      <c r="C584" s="349">
        <v>6</v>
      </c>
      <c r="D584" s="278" t="s">
        <v>1094</v>
      </c>
      <c r="E584" s="279">
        <v>390000</v>
      </c>
      <c r="F584" s="188">
        <v>0</v>
      </c>
      <c r="G584" s="259">
        <v>0</v>
      </c>
      <c r="H584" s="185">
        <f t="shared" si="118"/>
        <v>0</v>
      </c>
      <c r="I584" s="184">
        <f t="shared" si="119"/>
        <v>390000</v>
      </c>
      <c r="J584" s="271">
        <f t="shared" si="120"/>
        <v>1</v>
      </c>
      <c r="K584" s="424">
        <v>390000</v>
      </c>
    </row>
    <row r="585" spans="1:11" ht="16.5" x14ac:dyDescent="0.25">
      <c r="A585" s="215"/>
      <c r="B585" s="287" t="s">
        <v>918</v>
      </c>
      <c r="C585" s="349">
        <v>30</v>
      </c>
      <c r="D585" s="278" t="s">
        <v>1094</v>
      </c>
      <c r="E585" s="279">
        <v>7500000</v>
      </c>
      <c r="F585" s="188">
        <v>0</v>
      </c>
      <c r="G585" s="259">
        <v>0</v>
      </c>
      <c r="H585" s="185">
        <f t="shared" si="118"/>
        <v>0</v>
      </c>
      <c r="I585" s="184">
        <f t="shared" si="119"/>
        <v>7500000</v>
      </c>
      <c r="J585" s="271">
        <f t="shared" si="120"/>
        <v>1</v>
      </c>
      <c r="K585" s="424">
        <v>7500000</v>
      </c>
    </row>
    <row r="586" spans="1:11" ht="16.5" x14ac:dyDescent="0.25">
      <c r="A586" s="215"/>
      <c r="B586" s="287" t="s">
        <v>1004</v>
      </c>
      <c r="C586" s="349">
        <v>20</v>
      </c>
      <c r="D586" s="278" t="s">
        <v>1096</v>
      </c>
      <c r="E586" s="279">
        <v>8400000</v>
      </c>
      <c r="F586" s="188">
        <v>0</v>
      </c>
      <c r="G586" s="259">
        <v>0</v>
      </c>
      <c r="H586" s="185">
        <f t="shared" si="118"/>
        <v>0</v>
      </c>
      <c r="I586" s="184">
        <f t="shared" si="119"/>
        <v>8400000</v>
      </c>
      <c r="J586" s="271">
        <f t="shared" si="120"/>
        <v>1</v>
      </c>
      <c r="K586" s="424">
        <v>8400000</v>
      </c>
    </row>
    <row r="587" spans="1:11" ht="16.5" x14ac:dyDescent="0.25">
      <c r="A587" s="215"/>
      <c r="B587" s="287" t="s">
        <v>902</v>
      </c>
      <c r="C587" s="349">
        <v>30</v>
      </c>
      <c r="D587" s="278" t="s">
        <v>63</v>
      </c>
      <c r="E587" s="279">
        <v>3750000</v>
      </c>
      <c r="F587" s="188">
        <v>0</v>
      </c>
      <c r="G587" s="259">
        <v>0</v>
      </c>
      <c r="H587" s="185">
        <f t="shared" si="118"/>
        <v>0</v>
      </c>
      <c r="I587" s="184">
        <f t="shared" si="119"/>
        <v>3750000</v>
      </c>
      <c r="J587" s="271">
        <f t="shared" si="120"/>
        <v>1</v>
      </c>
      <c r="K587" s="424">
        <v>3750000</v>
      </c>
    </row>
    <row r="588" spans="1:11" ht="16.5" x14ac:dyDescent="0.25">
      <c r="B588" s="268" t="s">
        <v>1140</v>
      </c>
      <c r="C588" s="361">
        <v>92</v>
      </c>
      <c r="D588" s="255" t="s">
        <v>1105</v>
      </c>
      <c r="E588" s="305">
        <v>828000</v>
      </c>
      <c r="F588" s="188">
        <v>0</v>
      </c>
      <c r="G588" s="259">
        <v>0</v>
      </c>
      <c r="H588" s="185">
        <f t="shared" si="118"/>
        <v>0</v>
      </c>
      <c r="I588" s="184">
        <f t="shared" si="119"/>
        <v>828000</v>
      </c>
      <c r="J588" s="271">
        <f t="shared" si="120"/>
        <v>1</v>
      </c>
      <c r="K588" s="434">
        <v>828000</v>
      </c>
    </row>
    <row r="589" spans="1:11" x14ac:dyDescent="0.25">
      <c r="A589" s="216"/>
      <c r="B589" s="257"/>
      <c r="C589" s="217"/>
      <c r="D589" s="258"/>
      <c r="E589" s="182"/>
      <c r="F589" s="259"/>
      <c r="G589" s="259"/>
      <c r="H589" s="260"/>
      <c r="I589" s="259"/>
      <c r="J589" s="213"/>
    </row>
    <row r="590" spans="1:11" x14ac:dyDescent="0.25">
      <c r="A590" s="206"/>
      <c r="B590" s="207"/>
      <c r="C590" s="206"/>
      <c r="D590" s="206"/>
      <c r="E590" s="208"/>
      <c r="F590" s="209"/>
      <c r="G590" s="208"/>
      <c r="H590" s="210"/>
      <c r="I590" s="208"/>
      <c r="J590" s="210"/>
    </row>
    <row r="591" spans="1:11" x14ac:dyDescent="0.25">
      <c r="A591" s="176">
        <v>22</v>
      </c>
      <c r="B591" s="211"/>
      <c r="C591" s="176"/>
      <c r="D591" s="176"/>
      <c r="E591" s="177"/>
      <c r="F591" s="178"/>
      <c r="G591" s="177"/>
      <c r="H591" s="179"/>
      <c r="I591" s="177"/>
      <c r="J591" s="179"/>
    </row>
    <row r="592" spans="1:11" ht="30" x14ac:dyDescent="0.25">
      <c r="A592" s="181">
        <v>1</v>
      </c>
      <c r="B592" s="212" t="s">
        <v>19</v>
      </c>
      <c r="C592" s="181"/>
      <c r="D592" s="181"/>
      <c r="E592" s="184">
        <f>SUM(E593:E602)</f>
        <v>45000000</v>
      </c>
      <c r="F592" s="183"/>
      <c r="G592" s="184">
        <f>SUM(G593:G602)</f>
        <v>0</v>
      </c>
      <c r="H592" s="185">
        <f t="shared" ref="H592:H611" si="121">G592/E592*100%</f>
        <v>0</v>
      </c>
      <c r="I592" s="184">
        <f>E592-G592</f>
        <v>45000000</v>
      </c>
      <c r="J592" s="271">
        <f>100%-H592</f>
        <v>1</v>
      </c>
      <c r="K592" s="413">
        <f>SUM(K593:K602)</f>
        <v>45000000</v>
      </c>
    </row>
    <row r="593" spans="1:11" x14ac:dyDescent="0.25">
      <c r="A593" s="213"/>
      <c r="B593" s="351" t="s">
        <v>1075</v>
      </c>
      <c r="C593" s="213">
        <v>1</v>
      </c>
      <c r="D593" s="213" t="s">
        <v>61</v>
      </c>
      <c r="E593" s="259">
        <v>1000000</v>
      </c>
      <c r="F593" s="188">
        <v>0</v>
      </c>
      <c r="G593" s="259">
        <v>0</v>
      </c>
      <c r="H593" s="185">
        <f t="shared" si="121"/>
        <v>0</v>
      </c>
      <c r="I593" s="184">
        <f t="shared" ref="I593:I602" si="122">E593-G593</f>
        <v>1000000</v>
      </c>
      <c r="J593" s="271">
        <f t="shared" ref="J593:J602" si="123">100%-H593</f>
        <v>1</v>
      </c>
      <c r="K593" s="425">
        <v>1000000</v>
      </c>
    </row>
    <row r="594" spans="1:11" x14ac:dyDescent="0.25">
      <c r="A594" s="213"/>
      <c r="B594" s="351" t="s">
        <v>1076</v>
      </c>
      <c r="C594" s="213">
        <v>24</v>
      </c>
      <c r="D594" s="213" t="s">
        <v>61</v>
      </c>
      <c r="E594" s="259">
        <v>6000000</v>
      </c>
      <c r="F594" s="188">
        <v>0</v>
      </c>
      <c r="G594" s="259">
        <v>0</v>
      </c>
      <c r="H594" s="185">
        <f t="shared" si="121"/>
        <v>0</v>
      </c>
      <c r="I594" s="184">
        <f t="shared" si="122"/>
        <v>6000000</v>
      </c>
      <c r="J594" s="271">
        <f t="shared" si="123"/>
        <v>1</v>
      </c>
      <c r="K594" s="425">
        <v>6000000</v>
      </c>
    </row>
    <row r="595" spans="1:11" x14ac:dyDescent="0.25">
      <c r="A595" s="213"/>
      <c r="B595" s="351" t="s">
        <v>1077</v>
      </c>
      <c r="C595" s="213">
        <v>1</v>
      </c>
      <c r="D595" s="213" t="s">
        <v>61</v>
      </c>
      <c r="E595" s="259">
        <v>675000</v>
      </c>
      <c r="F595" s="188">
        <v>0</v>
      </c>
      <c r="G595" s="259">
        <v>0</v>
      </c>
      <c r="H595" s="185">
        <f t="shared" si="121"/>
        <v>0</v>
      </c>
      <c r="I595" s="184">
        <f t="shared" si="122"/>
        <v>675000</v>
      </c>
      <c r="J595" s="271">
        <f t="shared" si="123"/>
        <v>1</v>
      </c>
      <c r="K595" s="425">
        <v>675000</v>
      </c>
    </row>
    <row r="596" spans="1:11" x14ac:dyDescent="0.25">
      <c r="A596" s="214"/>
      <c r="B596" s="352" t="s">
        <v>1141</v>
      </c>
      <c r="C596" s="213">
        <v>1</v>
      </c>
      <c r="D596" s="213" t="s">
        <v>61</v>
      </c>
      <c r="E596" s="259">
        <v>6725000</v>
      </c>
      <c r="F596" s="188">
        <v>0</v>
      </c>
      <c r="G596" s="259">
        <v>0</v>
      </c>
      <c r="H596" s="185">
        <f t="shared" si="121"/>
        <v>0</v>
      </c>
      <c r="I596" s="184">
        <f t="shared" si="122"/>
        <v>6725000</v>
      </c>
      <c r="J596" s="271">
        <f t="shared" si="123"/>
        <v>1</v>
      </c>
      <c r="K596" s="425">
        <v>6725000</v>
      </c>
    </row>
    <row r="597" spans="1:11" x14ac:dyDescent="0.25">
      <c r="A597" s="215"/>
      <c r="B597" s="215" t="s">
        <v>1142</v>
      </c>
      <c r="C597" s="219">
        <v>1</v>
      </c>
      <c r="D597" s="213" t="s">
        <v>61</v>
      </c>
      <c r="E597" s="259">
        <v>5900000</v>
      </c>
      <c r="F597" s="188">
        <v>0</v>
      </c>
      <c r="G597" s="259">
        <v>0</v>
      </c>
      <c r="H597" s="185">
        <f t="shared" si="121"/>
        <v>0</v>
      </c>
      <c r="I597" s="184">
        <f t="shared" si="122"/>
        <v>5900000</v>
      </c>
      <c r="J597" s="271">
        <f t="shared" si="123"/>
        <v>1</v>
      </c>
      <c r="K597" s="425">
        <v>5900000</v>
      </c>
    </row>
    <row r="598" spans="1:11" x14ac:dyDescent="0.25">
      <c r="A598" s="215"/>
      <c r="B598" s="215" t="s">
        <v>1143</v>
      </c>
      <c r="C598" s="219">
        <v>1</v>
      </c>
      <c r="D598" s="213" t="s">
        <v>61</v>
      </c>
      <c r="E598" s="259">
        <v>2000000</v>
      </c>
      <c r="F598" s="188">
        <v>0</v>
      </c>
      <c r="G598" s="259">
        <v>0</v>
      </c>
      <c r="H598" s="185">
        <f t="shared" si="121"/>
        <v>0</v>
      </c>
      <c r="I598" s="184">
        <f t="shared" si="122"/>
        <v>2000000</v>
      </c>
      <c r="J598" s="271">
        <f t="shared" si="123"/>
        <v>1</v>
      </c>
      <c r="K598" s="425">
        <v>2000000</v>
      </c>
    </row>
    <row r="599" spans="1:11" x14ac:dyDescent="0.25">
      <c r="A599" s="215"/>
      <c r="B599" s="215" t="s">
        <v>1144</v>
      </c>
      <c r="C599" s="332">
        <v>1</v>
      </c>
      <c r="D599" s="213" t="s">
        <v>61</v>
      </c>
      <c r="E599" s="259">
        <v>4100000</v>
      </c>
      <c r="F599" s="188">
        <v>0</v>
      </c>
      <c r="G599" s="259">
        <v>0</v>
      </c>
      <c r="H599" s="185">
        <f t="shared" si="121"/>
        <v>0</v>
      </c>
      <c r="I599" s="184">
        <f t="shared" si="122"/>
        <v>4100000</v>
      </c>
      <c r="J599" s="271">
        <f t="shared" si="123"/>
        <v>1</v>
      </c>
      <c r="K599" s="425">
        <v>4100000</v>
      </c>
    </row>
    <row r="600" spans="1:11" x14ac:dyDescent="0.25">
      <c r="A600" s="190"/>
      <c r="B600" s="190" t="s">
        <v>1145</v>
      </c>
      <c r="C600" s="332">
        <v>1</v>
      </c>
      <c r="D600" s="213" t="s">
        <v>61</v>
      </c>
      <c r="E600" s="259">
        <v>10000000</v>
      </c>
      <c r="F600" s="188">
        <v>0</v>
      </c>
      <c r="G600" s="259">
        <v>0</v>
      </c>
      <c r="H600" s="185">
        <f t="shared" si="121"/>
        <v>0</v>
      </c>
      <c r="I600" s="184">
        <f t="shared" si="122"/>
        <v>10000000</v>
      </c>
      <c r="J600" s="271">
        <f t="shared" si="123"/>
        <v>1</v>
      </c>
      <c r="K600" s="425">
        <v>10000000</v>
      </c>
    </row>
    <row r="601" spans="1:11" x14ac:dyDescent="0.25">
      <c r="A601" s="190"/>
      <c r="B601" s="190" t="s">
        <v>1146</v>
      </c>
      <c r="C601" s="332">
        <v>1</v>
      </c>
      <c r="D601" s="213" t="s">
        <v>61</v>
      </c>
      <c r="E601" s="259">
        <v>5600000</v>
      </c>
      <c r="F601" s="188">
        <v>0</v>
      </c>
      <c r="G601" s="259">
        <v>0</v>
      </c>
      <c r="H601" s="185">
        <f t="shared" si="121"/>
        <v>0</v>
      </c>
      <c r="I601" s="184">
        <f t="shared" si="122"/>
        <v>5600000</v>
      </c>
      <c r="J601" s="271">
        <f t="shared" si="123"/>
        <v>1</v>
      </c>
      <c r="K601" s="425">
        <v>5600000</v>
      </c>
    </row>
    <row r="602" spans="1:11" x14ac:dyDescent="0.25">
      <c r="A602" s="190"/>
      <c r="B602" s="190" t="s">
        <v>1147</v>
      </c>
      <c r="C602" s="332">
        <v>1</v>
      </c>
      <c r="D602" s="213" t="s">
        <v>61</v>
      </c>
      <c r="E602" s="259">
        <v>3000000</v>
      </c>
      <c r="F602" s="188">
        <v>0</v>
      </c>
      <c r="G602" s="259">
        <v>0</v>
      </c>
      <c r="H602" s="185">
        <f t="shared" si="121"/>
        <v>0</v>
      </c>
      <c r="I602" s="184">
        <f t="shared" si="122"/>
        <v>3000000</v>
      </c>
      <c r="J602" s="271">
        <f t="shared" si="123"/>
        <v>1</v>
      </c>
      <c r="K602" s="425">
        <v>3000000</v>
      </c>
    </row>
    <row r="603" spans="1:11" x14ac:dyDescent="0.25">
      <c r="A603" s="216"/>
      <c r="B603" s="257"/>
      <c r="C603" s="217"/>
      <c r="D603" s="258"/>
      <c r="E603" s="182"/>
      <c r="F603" s="259"/>
      <c r="G603" s="259"/>
      <c r="H603" s="260"/>
      <c r="I603" s="259"/>
      <c r="J603" s="213"/>
      <c r="K603" s="411"/>
    </row>
    <row r="604" spans="1:11" ht="30" x14ac:dyDescent="0.25">
      <c r="A604" s="181">
        <v>2</v>
      </c>
      <c r="B604" s="221" t="s">
        <v>20</v>
      </c>
      <c r="C604" s="181"/>
      <c r="D604" s="181"/>
      <c r="E604" s="184">
        <f>SUM(E605:E611)</f>
        <v>30000000</v>
      </c>
      <c r="F604" s="183"/>
      <c r="G604" s="184">
        <f>SUM(G605:G611)</f>
        <v>0</v>
      </c>
      <c r="H604" s="185">
        <f t="shared" si="121"/>
        <v>0</v>
      </c>
      <c r="I604" s="184">
        <f>E604-G604</f>
        <v>30000000</v>
      </c>
      <c r="J604" s="271">
        <f>100%</f>
        <v>1</v>
      </c>
      <c r="K604" s="413">
        <f>SUM(K605:K611)</f>
        <v>30000000</v>
      </c>
    </row>
    <row r="605" spans="1:11" ht="16.5" x14ac:dyDescent="0.25">
      <c r="A605" s="222"/>
      <c r="B605" s="292" t="s">
        <v>1148</v>
      </c>
      <c r="C605" s="348">
        <v>1</v>
      </c>
      <c r="D605" s="275" t="s">
        <v>61</v>
      </c>
      <c r="E605" s="225">
        <v>450000</v>
      </c>
      <c r="F605" s="188">
        <v>0</v>
      </c>
      <c r="G605" s="259">
        <v>0</v>
      </c>
      <c r="H605" s="185">
        <f t="shared" si="121"/>
        <v>0</v>
      </c>
      <c r="I605" s="184">
        <f t="shared" ref="I605:I611" si="124">E605-G605</f>
        <v>450000</v>
      </c>
      <c r="J605" s="271">
        <f>100%</f>
        <v>1</v>
      </c>
      <c r="K605" s="415">
        <v>450000</v>
      </c>
    </row>
    <row r="606" spans="1:11" ht="16.5" x14ac:dyDescent="0.25">
      <c r="A606" s="222"/>
      <c r="B606" s="287" t="s">
        <v>861</v>
      </c>
      <c r="C606" s="349">
        <v>2</v>
      </c>
      <c r="D606" s="302" t="s">
        <v>1094</v>
      </c>
      <c r="E606" s="279">
        <v>1000000</v>
      </c>
      <c r="F606" s="188">
        <v>0</v>
      </c>
      <c r="G606" s="259">
        <v>0</v>
      </c>
      <c r="H606" s="185">
        <f t="shared" si="121"/>
        <v>0</v>
      </c>
      <c r="I606" s="184">
        <f t="shared" si="124"/>
        <v>1000000</v>
      </c>
      <c r="J606" s="271">
        <f>100%</f>
        <v>1</v>
      </c>
      <c r="K606" s="424">
        <v>1000000</v>
      </c>
    </row>
    <row r="607" spans="1:11" ht="16.5" x14ac:dyDescent="0.25">
      <c r="A607" s="222"/>
      <c r="B607" s="287" t="s">
        <v>1149</v>
      </c>
      <c r="C607" s="349">
        <v>30</v>
      </c>
      <c r="D607" s="363" t="s">
        <v>1096</v>
      </c>
      <c r="E607" s="279">
        <v>12600000</v>
      </c>
      <c r="F607" s="188">
        <v>0</v>
      </c>
      <c r="G607" s="259">
        <v>0</v>
      </c>
      <c r="H607" s="185">
        <f t="shared" si="121"/>
        <v>0</v>
      </c>
      <c r="I607" s="184">
        <f t="shared" si="124"/>
        <v>12600000</v>
      </c>
      <c r="J607" s="271">
        <f>100%</f>
        <v>1</v>
      </c>
      <c r="K607" s="424">
        <v>12600000</v>
      </c>
    </row>
    <row r="608" spans="1:11" ht="16.5" x14ac:dyDescent="0.25">
      <c r="A608" s="229"/>
      <c r="B608" s="287" t="s">
        <v>837</v>
      </c>
      <c r="C608" s="349">
        <v>1</v>
      </c>
      <c r="D608" s="363" t="s">
        <v>61</v>
      </c>
      <c r="E608" s="279">
        <v>2000000</v>
      </c>
      <c r="F608" s="188">
        <v>0</v>
      </c>
      <c r="G608" s="259">
        <v>0</v>
      </c>
      <c r="H608" s="185">
        <f t="shared" si="121"/>
        <v>0</v>
      </c>
      <c r="I608" s="184">
        <f t="shared" si="124"/>
        <v>2000000</v>
      </c>
      <c r="J608" s="271">
        <f>100%</f>
        <v>1</v>
      </c>
      <c r="K608" s="424">
        <v>2000000</v>
      </c>
    </row>
    <row r="609" spans="1:11" ht="16.5" x14ac:dyDescent="0.25">
      <c r="A609" s="215"/>
      <c r="B609" s="287" t="s">
        <v>836</v>
      </c>
      <c r="C609" s="349">
        <v>1</v>
      </c>
      <c r="D609" s="363" t="s">
        <v>61</v>
      </c>
      <c r="E609" s="279">
        <v>1000000</v>
      </c>
      <c r="F609" s="188">
        <v>0</v>
      </c>
      <c r="G609" s="259">
        <v>0</v>
      </c>
      <c r="H609" s="185">
        <f t="shared" si="121"/>
        <v>0</v>
      </c>
      <c r="I609" s="184">
        <f t="shared" si="124"/>
        <v>1000000</v>
      </c>
      <c r="J609" s="271">
        <f>100%</f>
        <v>1</v>
      </c>
      <c r="K609" s="424">
        <v>1000000</v>
      </c>
    </row>
    <row r="610" spans="1:11" ht="16.5" x14ac:dyDescent="0.25">
      <c r="A610" s="215"/>
      <c r="B610" s="287" t="s">
        <v>1150</v>
      </c>
      <c r="C610" s="349">
        <v>1</v>
      </c>
      <c r="D610" s="250" t="s">
        <v>61</v>
      </c>
      <c r="E610" s="279">
        <v>1000000</v>
      </c>
      <c r="F610" s="188">
        <v>0</v>
      </c>
      <c r="G610" s="259">
        <v>0</v>
      </c>
      <c r="H610" s="185">
        <f t="shared" si="121"/>
        <v>0</v>
      </c>
      <c r="I610" s="184">
        <f t="shared" si="124"/>
        <v>1000000</v>
      </c>
      <c r="J610" s="271">
        <f>100%</f>
        <v>1</v>
      </c>
      <c r="K610" s="424">
        <v>1000000</v>
      </c>
    </row>
    <row r="611" spans="1:11" ht="33" x14ac:dyDescent="0.25">
      <c r="A611" s="215"/>
      <c r="B611" s="404" t="s">
        <v>1151</v>
      </c>
      <c r="C611" s="350">
        <v>1</v>
      </c>
      <c r="D611" s="275" t="s">
        <v>61</v>
      </c>
      <c r="E611" s="305">
        <v>11950000</v>
      </c>
      <c r="F611" s="188">
        <v>0</v>
      </c>
      <c r="G611" s="259">
        <v>0</v>
      </c>
      <c r="H611" s="185">
        <f t="shared" si="121"/>
        <v>0</v>
      </c>
      <c r="I611" s="184">
        <f t="shared" si="124"/>
        <v>11950000</v>
      </c>
      <c r="J611" s="271">
        <f>100%</f>
        <v>1</v>
      </c>
      <c r="K611" s="434">
        <v>11950000</v>
      </c>
    </row>
    <row r="612" spans="1:11" x14ac:dyDescent="0.25">
      <c r="A612" s="216"/>
      <c r="B612" s="257"/>
      <c r="C612" s="217"/>
      <c r="D612" s="258"/>
      <c r="E612" s="182"/>
      <c r="F612" s="259"/>
      <c r="G612" s="259"/>
      <c r="H612" s="260"/>
      <c r="I612" s="259"/>
      <c r="J612" s="213"/>
    </row>
    <row r="613" spans="1:11" x14ac:dyDescent="0.25">
      <c r="A613" s="206"/>
      <c r="B613" s="207"/>
      <c r="C613" s="206"/>
      <c r="D613" s="206"/>
      <c r="E613" s="208"/>
      <c r="F613" s="209"/>
      <c r="G613" s="208"/>
      <c r="H613" s="210"/>
      <c r="I613" s="208"/>
      <c r="J613" s="210"/>
    </row>
    <row r="614" spans="1:11" x14ac:dyDescent="0.25">
      <c r="A614" s="176">
        <v>23</v>
      </c>
      <c r="B614" s="211"/>
      <c r="C614" s="176"/>
      <c r="D614" s="176"/>
      <c r="E614" s="177"/>
      <c r="F614" s="178"/>
      <c r="G614" s="177"/>
      <c r="H614" s="179"/>
      <c r="I614" s="177"/>
      <c r="J614" s="179"/>
    </row>
    <row r="615" spans="1:11" ht="30" x14ac:dyDescent="0.25">
      <c r="A615" s="181">
        <v>1</v>
      </c>
      <c r="B615" s="212" t="s">
        <v>19</v>
      </c>
      <c r="C615" s="181"/>
      <c r="D615" s="181"/>
      <c r="E615" s="184">
        <f>SUM(E616:E623)</f>
        <v>45000000</v>
      </c>
      <c r="F615" s="183"/>
      <c r="G615" s="184">
        <f>SUM(G616:G623)</f>
        <v>0</v>
      </c>
      <c r="H615" s="185">
        <f t="shared" ref="H615:H637" si="125">G615/E615*100%</f>
        <v>0</v>
      </c>
      <c r="I615" s="184">
        <f>E615-G615</f>
        <v>45000000</v>
      </c>
      <c r="J615" s="271">
        <f>100%-H615</f>
        <v>1</v>
      </c>
      <c r="K615" s="413">
        <f>SUM(K616:K623)</f>
        <v>45000000</v>
      </c>
    </row>
    <row r="616" spans="1:11" x14ac:dyDescent="0.25">
      <c r="A616" s="213"/>
      <c r="B616" s="351" t="s">
        <v>1075</v>
      </c>
      <c r="C616" s="213">
        <v>1</v>
      </c>
      <c r="D616" s="213" t="s">
        <v>61</v>
      </c>
      <c r="E616" s="259">
        <v>1000000</v>
      </c>
      <c r="F616" s="188">
        <v>0</v>
      </c>
      <c r="G616" s="259">
        <v>0</v>
      </c>
      <c r="H616" s="185">
        <f t="shared" si="125"/>
        <v>0</v>
      </c>
      <c r="I616" s="184">
        <f t="shared" ref="I616:I623" si="126">E616-G616</f>
        <v>1000000</v>
      </c>
      <c r="J616" s="271">
        <f t="shared" ref="J616:J623" si="127">100%-H616</f>
        <v>1</v>
      </c>
      <c r="K616" s="425">
        <v>1000000</v>
      </c>
    </row>
    <row r="617" spans="1:11" x14ac:dyDescent="0.25">
      <c r="A617" s="213"/>
      <c r="B617" s="351" t="s">
        <v>1076</v>
      </c>
      <c r="C617" s="213">
        <v>24</v>
      </c>
      <c r="D617" s="213" t="s">
        <v>61</v>
      </c>
      <c r="E617" s="259">
        <v>6000000</v>
      </c>
      <c r="F617" s="188">
        <v>0</v>
      </c>
      <c r="G617" s="259">
        <v>0</v>
      </c>
      <c r="H617" s="185">
        <f t="shared" si="125"/>
        <v>0</v>
      </c>
      <c r="I617" s="184">
        <f t="shared" si="126"/>
        <v>6000000</v>
      </c>
      <c r="J617" s="271">
        <f t="shared" si="127"/>
        <v>1</v>
      </c>
      <c r="K617" s="425">
        <v>6000000</v>
      </c>
    </row>
    <row r="618" spans="1:11" x14ac:dyDescent="0.25">
      <c r="A618" s="213"/>
      <c r="B618" s="351" t="s">
        <v>1077</v>
      </c>
      <c r="C618" s="213">
        <v>1</v>
      </c>
      <c r="D618" s="213" t="s">
        <v>61</v>
      </c>
      <c r="E618" s="259">
        <v>675000</v>
      </c>
      <c r="F618" s="188">
        <v>0</v>
      </c>
      <c r="G618" s="259">
        <v>0</v>
      </c>
      <c r="H618" s="185">
        <f t="shared" si="125"/>
        <v>0</v>
      </c>
      <c r="I618" s="184">
        <f t="shared" si="126"/>
        <v>675000</v>
      </c>
      <c r="J618" s="271">
        <f t="shared" si="127"/>
        <v>1</v>
      </c>
      <c r="K618" s="425">
        <v>675000</v>
      </c>
    </row>
    <row r="619" spans="1:11" x14ac:dyDescent="0.25">
      <c r="A619" s="214"/>
      <c r="B619" s="352" t="s">
        <v>1133</v>
      </c>
      <c r="C619" s="213">
        <v>6</v>
      </c>
      <c r="D619" s="213" t="s">
        <v>63</v>
      </c>
      <c r="E619" s="259">
        <v>15000000</v>
      </c>
      <c r="F619" s="188">
        <v>0</v>
      </c>
      <c r="G619" s="259">
        <v>0</v>
      </c>
      <c r="H619" s="185">
        <f t="shared" si="125"/>
        <v>0</v>
      </c>
      <c r="I619" s="184">
        <f t="shared" si="126"/>
        <v>15000000</v>
      </c>
      <c r="J619" s="271">
        <f t="shared" si="127"/>
        <v>1</v>
      </c>
      <c r="K619" s="425">
        <v>15000000</v>
      </c>
    </row>
    <row r="620" spans="1:11" x14ac:dyDescent="0.25">
      <c r="A620" s="215"/>
      <c r="B620" s="215" t="s">
        <v>1152</v>
      </c>
      <c r="C620" s="219">
        <v>30</v>
      </c>
      <c r="D620" s="213" t="s">
        <v>63</v>
      </c>
      <c r="E620" s="259">
        <v>4500000</v>
      </c>
      <c r="F620" s="188">
        <v>0</v>
      </c>
      <c r="G620" s="259">
        <v>0</v>
      </c>
      <c r="H620" s="185">
        <f t="shared" si="125"/>
        <v>0</v>
      </c>
      <c r="I620" s="184">
        <f t="shared" si="126"/>
        <v>4500000</v>
      </c>
      <c r="J620" s="271">
        <f t="shared" si="127"/>
        <v>1</v>
      </c>
      <c r="K620" s="425">
        <v>4500000</v>
      </c>
    </row>
    <row r="621" spans="1:11" x14ac:dyDescent="0.25">
      <c r="A621" s="215"/>
      <c r="B621" s="215" t="s">
        <v>1153</v>
      </c>
      <c r="C621" s="219">
        <v>10</v>
      </c>
      <c r="D621" s="213" t="s">
        <v>63</v>
      </c>
      <c r="E621" s="259">
        <v>6500000</v>
      </c>
      <c r="F621" s="188">
        <v>0</v>
      </c>
      <c r="G621" s="259">
        <v>0</v>
      </c>
      <c r="H621" s="185">
        <f t="shared" si="125"/>
        <v>0</v>
      </c>
      <c r="I621" s="184">
        <f t="shared" si="126"/>
        <v>6500000</v>
      </c>
      <c r="J621" s="271">
        <f t="shared" si="127"/>
        <v>1</v>
      </c>
      <c r="K621" s="425">
        <v>6500000</v>
      </c>
    </row>
    <row r="622" spans="1:11" x14ac:dyDescent="0.25">
      <c r="A622" s="215"/>
      <c r="B622" s="190" t="s">
        <v>1154</v>
      </c>
      <c r="C622" s="332">
        <v>1</v>
      </c>
      <c r="D622" s="213" t="s">
        <v>61</v>
      </c>
      <c r="E622" s="259">
        <v>10000000</v>
      </c>
      <c r="F622" s="188">
        <v>0</v>
      </c>
      <c r="G622" s="259">
        <v>0</v>
      </c>
      <c r="H622" s="185">
        <f t="shared" si="125"/>
        <v>0</v>
      </c>
      <c r="I622" s="184">
        <f t="shared" si="126"/>
        <v>10000000</v>
      </c>
      <c r="J622" s="271">
        <f t="shared" si="127"/>
        <v>1</v>
      </c>
      <c r="K622" s="425">
        <v>10000000</v>
      </c>
    </row>
    <row r="623" spans="1:11" x14ac:dyDescent="0.25">
      <c r="A623" s="190"/>
      <c r="B623" s="190" t="s">
        <v>1155</v>
      </c>
      <c r="C623" s="332">
        <v>1</v>
      </c>
      <c r="D623" s="213" t="s">
        <v>61</v>
      </c>
      <c r="E623" s="259">
        <v>1325000</v>
      </c>
      <c r="F623" s="188">
        <v>0</v>
      </c>
      <c r="G623" s="259">
        <v>0</v>
      </c>
      <c r="H623" s="185">
        <f t="shared" si="125"/>
        <v>0</v>
      </c>
      <c r="I623" s="184">
        <f t="shared" si="126"/>
        <v>1325000</v>
      </c>
      <c r="J623" s="271">
        <f t="shared" si="127"/>
        <v>1</v>
      </c>
      <c r="K623" s="425">
        <v>1325000</v>
      </c>
    </row>
    <row r="624" spans="1:11" x14ac:dyDescent="0.25">
      <c r="A624" s="216"/>
      <c r="B624" s="257"/>
      <c r="C624" s="217"/>
      <c r="D624" s="258"/>
      <c r="E624" s="182"/>
      <c r="F624" s="259"/>
      <c r="G624" s="259"/>
      <c r="H624" s="260"/>
      <c r="I624" s="259"/>
      <c r="J624" s="213"/>
      <c r="K624" s="411"/>
    </row>
    <row r="625" spans="1:11" ht="30" x14ac:dyDescent="0.25">
      <c r="A625" s="181">
        <v>2</v>
      </c>
      <c r="B625" s="221" t="s">
        <v>20</v>
      </c>
      <c r="C625" s="181"/>
      <c r="D625" s="181"/>
      <c r="E625" s="184">
        <f>SUM(E626:E637)</f>
        <v>30000000</v>
      </c>
      <c r="F625" s="183"/>
      <c r="G625" s="184">
        <f>SUM(G626:G637)</f>
        <v>0</v>
      </c>
      <c r="H625" s="185">
        <f t="shared" si="125"/>
        <v>0</v>
      </c>
      <c r="I625" s="184">
        <f>E625-G625</f>
        <v>30000000</v>
      </c>
      <c r="J625" s="271">
        <f>100%-H625</f>
        <v>1</v>
      </c>
      <c r="K625" s="413">
        <f>SUM(K626:K637)</f>
        <v>30000000</v>
      </c>
    </row>
    <row r="626" spans="1:11" ht="16.5" x14ac:dyDescent="0.25">
      <c r="A626" s="222"/>
      <c r="B626" s="292" t="s">
        <v>835</v>
      </c>
      <c r="C626" s="343">
        <v>1</v>
      </c>
      <c r="D626" s="363" t="s">
        <v>61</v>
      </c>
      <c r="E626" s="225">
        <v>450000</v>
      </c>
      <c r="F626" s="188">
        <v>0</v>
      </c>
      <c r="G626" s="259">
        <v>0</v>
      </c>
      <c r="H626" s="185">
        <f t="shared" si="125"/>
        <v>0</v>
      </c>
      <c r="I626" s="184">
        <f t="shared" ref="I626:I637" si="128">E626-G626</f>
        <v>450000</v>
      </c>
      <c r="J626" s="271">
        <f t="shared" ref="J626:J637" si="129">100%-H626</f>
        <v>1</v>
      </c>
      <c r="K626" s="415">
        <v>450000</v>
      </c>
    </row>
    <row r="627" spans="1:11" ht="16.5" x14ac:dyDescent="0.25">
      <c r="A627" s="222"/>
      <c r="B627" s="407" t="s">
        <v>1156</v>
      </c>
      <c r="C627" s="405">
        <v>2</v>
      </c>
      <c r="D627" s="250" t="s">
        <v>1094</v>
      </c>
      <c r="E627" s="228">
        <v>1000000</v>
      </c>
      <c r="F627" s="188">
        <v>0</v>
      </c>
      <c r="G627" s="259">
        <v>0</v>
      </c>
      <c r="H627" s="185">
        <f t="shared" si="125"/>
        <v>0</v>
      </c>
      <c r="I627" s="184">
        <f t="shared" si="128"/>
        <v>1000000</v>
      </c>
      <c r="J627" s="271">
        <f t="shared" si="129"/>
        <v>1</v>
      </c>
      <c r="K627" s="416">
        <v>1000000</v>
      </c>
    </row>
    <row r="628" spans="1:11" ht="16.5" x14ac:dyDescent="0.25">
      <c r="A628" s="222"/>
      <c r="B628" s="407" t="s">
        <v>836</v>
      </c>
      <c r="C628" s="405">
        <v>1</v>
      </c>
      <c r="D628" s="363" t="s">
        <v>61</v>
      </c>
      <c r="E628" s="228">
        <v>1000000</v>
      </c>
      <c r="F628" s="188">
        <v>0</v>
      </c>
      <c r="G628" s="259">
        <v>0</v>
      </c>
      <c r="H628" s="185">
        <f t="shared" si="125"/>
        <v>0</v>
      </c>
      <c r="I628" s="184">
        <f t="shared" si="128"/>
        <v>1000000</v>
      </c>
      <c r="J628" s="271">
        <f t="shared" si="129"/>
        <v>1</v>
      </c>
      <c r="K628" s="416">
        <v>1000000</v>
      </c>
    </row>
    <row r="629" spans="1:11" ht="16.5" x14ac:dyDescent="0.25">
      <c r="A629" s="229"/>
      <c r="B629" s="407" t="s">
        <v>837</v>
      </c>
      <c r="C629" s="405">
        <v>1</v>
      </c>
      <c r="D629" s="363" t="s">
        <v>61</v>
      </c>
      <c r="E629" s="228">
        <v>2000000</v>
      </c>
      <c r="F629" s="188">
        <v>0</v>
      </c>
      <c r="G629" s="259">
        <v>0</v>
      </c>
      <c r="H629" s="185">
        <f t="shared" si="125"/>
        <v>0</v>
      </c>
      <c r="I629" s="184">
        <f t="shared" si="128"/>
        <v>2000000</v>
      </c>
      <c r="J629" s="271">
        <f t="shared" si="129"/>
        <v>1</v>
      </c>
      <c r="K629" s="416">
        <v>2000000</v>
      </c>
    </row>
    <row r="630" spans="1:11" ht="16.5" x14ac:dyDescent="0.25">
      <c r="A630" s="215"/>
      <c r="B630" s="407" t="s">
        <v>1157</v>
      </c>
      <c r="C630" s="405">
        <v>16</v>
      </c>
      <c r="D630" s="250" t="s">
        <v>1158</v>
      </c>
      <c r="E630" s="228">
        <v>6720000</v>
      </c>
      <c r="F630" s="188">
        <v>0</v>
      </c>
      <c r="G630" s="259">
        <v>0</v>
      </c>
      <c r="H630" s="185">
        <f t="shared" si="125"/>
        <v>0</v>
      </c>
      <c r="I630" s="184">
        <f t="shared" si="128"/>
        <v>6720000</v>
      </c>
      <c r="J630" s="271">
        <f t="shared" si="129"/>
        <v>1</v>
      </c>
      <c r="K630" s="416">
        <v>6720000</v>
      </c>
    </row>
    <row r="631" spans="1:11" ht="16.5" x14ac:dyDescent="0.25">
      <c r="A631" s="215"/>
      <c r="B631" s="407" t="s">
        <v>844</v>
      </c>
      <c r="C631" s="405">
        <v>10</v>
      </c>
      <c r="D631" s="250" t="s">
        <v>1110</v>
      </c>
      <c r="E631" s="228">
        <v>6500000</v>
      </c>
      <c r="F631" s="188">
        <v>0</v>
      </c>
      <c r="G631" s="259">
        <v>0</v>
      </c>
      <c r="H631" s="185">
        <f t="shared" si="125"/>
        <v>0</v>
      </c>
      <c r="I631" s="184">
        <f t="shared" si="128"/>
        <v>6500000</v>
      </c>
      <c r="J631" s="271">
        <f t="shared" si="129"/>
        <v>1</v>
      </c>
      <c r="K631" s="416">
        <v>6500000</v>
      </c>
    </row>
    <row r="632" spans="1:11" ht="16.5" x14ac:dyDescent="0.25">
      <c r="A632" s="215"/>
      <c r="B632" s="407" t="s">
        <v>1006</v>
      </c>
      <c r="C632" s="405">
        <v>10</v>
      </c>
      <c r="D632" s="250" t="s">
        <v>1110</v>
      </c>
      <c r="E632" s="228">
        <v>650000</v>
      </c>
      <c r="F632" s="188">
        <v>0</v>
      </c>
      <c r="G632" s="259">
        <v>0</v>
      </c>
      <c r="H632" s="185">
        <f t="shared" si="125"/>
        <v>0</v>
      </c>
      <c r="I632" s="184">
        <f t="shared" si="128"/>
        <v>650000</v>
      </c>
      <c r="J632" s="271">
        <f t="shared" si="129"/>
        <v>1</v>
      </c>
      <c r="K632" s="416">
        <v>650000</v>
      </c>
    </row>
    <row r="633" spans="1:11" ht="16.5" x14ac:dyDescent="0.25">
      <c r="A633" s="215"/>
      <c r="B633" s="287" t="s">
        <v>918</v>
      </c>
      <c r="C633" s="265">
        <v>40</v>
      </c>
      <c r="D633" s="278" t="s">
        <v>1107</v>
      </c>
      <c r="E633" s="279">
        <v>10000000</v>
      </c>
      <c r="F633" s="188">
        <v>0</v>
      </c>
      <c r="G633" s="259">
        <v>0</v>
      </c>
      <c r="H633" s="185">
        <f t="shared" si="125"/>
        <v>0</v>
      </c>
      <c r="I633" s="184">
        <f t="shared" si="128"/>
        <v>10000000</v>
      </c>
      <c r="J633" s="271">
        <f t="shared" si="129"/>
        <v>1</v>
      </c>
      <c r="K633" s="424">
        <v>10000000</v>
      </c>
    </row>
    <row r="634" spans="1:11" ht="16.5" x14ac:dyDescent="0.25">
      <c r="A634" s="215"/>
      <c r="B634" s="287" t="s">
        <v>1159</v>
      </c>
      <c r="C634" s="265">
        <v>1</v>
      </c>
      <c r="D634" s="278" t="s">
        <v>1110</v>
      </c>
      <c r="E634" s="279">
        <v>1000000</v>
      </c>
      <c r="F634" s="188">
        <v>0</v>
      </c>
      <c r="G634" s="259">
        <v>0</v>
      </c>
      <c r="H634" s="185">
        <f t="shared" si="125"/>
        <v>0</v>
      </c>
      <c r="I634" s="184">
        <f t="shared" si="128"/>
        <v>1000000</v>
      </c>
      <c r="J634" s="271">
        <f t="shared" si="129"/>
        <v>1</v>
      </c>
      <c r="K634" s="424">
        <v>1000000</v>
      </c>
    </row>
    <row r="635" spans="1:11" ht="16.5" x14ac:dyDescent="0.25">
      <c r="A635" s="215"/>
      <c r="B635" s="287" t="s">
        <v>1160</v>
      </c>
      <c r="C635" s="265">
        <v>1</v>
      </c>
      <c r="D635" s="278" t="s">
        <v>1110</v>
      </c>
      <c r="E635" s="279">
        <v>300000</v>
      </c>
      <c r="F635" s="188">
        <v>0</v>
      </c>
      <c r="G635" s="259">
        <v>0</v>
      </c>
      <c r="H635" s="185">
        <f t="shared" si="125"/>
        <v>0</v>
      </c>
      <c r="I635" s="184">
        <f t="shared" si="128"/>
        <v>300000</v>
      </c>
      <c r="J635" s="271">
        <f t="shared" si="129"/>
        <v>1</v>
      </c>
      <c r="K635" s="424">
        <v>300000</v>
      </c>
    </row>
    <row r="636" spans="1:11" ht="16.5" x14ac:dyDescent="0.25">
      <c r="A636" s="294"/>
      <c r="B636" s="287" t="s">
        <v>1161</v>
      </c>
      <c r="C636" s="265">
        <v>1</v>
      </c>
      <c r="D636" s="278" t="s">
        <v>1110</v>
      </c>
      <c r="E636" s="279">
        <v>100000</v>
      </c>
      <c r="F636" s="188">
        <v>0</v>
      </c>
      <c r="G636" s="259">
        <v>0</v>
      </c>
      <c r="H636" s="185">
        <f t="shared" si="125"/>
        <v>0</v>
      </c>
      <c r="I636" s="184">
        <f t="shared" si="128"/>
        <v>100000</v>
      </c>
      <c r="J636" s="271">
        <f t="shared" si="129"/>
        <v>1</v>
      </c>
      <c r="K636" s="424">
        <v>100000</v>
      </c>
    </row>
    <row r="637" spans="1:11" ht="17.25" thickBot="1" x14ac:dyDescent="0.3">
      <c r="A637" s="294"/>
      <c r="B637" s="408" t="s">
        <v>1066</v>
      </c>
      <c r="C637" s="406">
        <v>1</v>
      </c>
      <c r="D637" s="364" t="s">
        <v>1110</v>
      </c>
      <c r="E637" s="365">
        <v>280000</v>
      </c>
      <c r="F637" s="188">
        <v>0</v>
      </c>
      <c r="G637" s="259">
        <v>0</v>
      </c>
      <c r="H637" s="185">
        <f t="shared" si="125"/>
        <v>0</v>
      </c>
      <c r="I637" s="184">
        <f t="shared" si="128"/>
        <v>280000</v>
      </c>
      <c r="J637" s="271">
        <f t="shared" si="129"/>
        <v>1</v>
      </c>
      <c r="K637" s="439">
        <v>280000</v>
      </c>
    </row>
    <row r="638" spans="1:11" ht="15.75" thickTop="1" x14ac:dyDescent="0.25">
      <c r="A638" s="216"/>
      <c r="B638" s="257"/>
      <c r="C638" s="217"/>
      <c r="D638" s="258"/>
      <c r="E638" s="182"/>
      <c r="F638" s="259"/>
      <c r="G638" s="259"/>
      <c r="H638" s="260"/>
      <c r="I638" s="259"/>
      <c r="J638" s="213"/>
    </row>
    <row r="639" spans="1:11" x14ac:dyDescent="0.25">
      <c r="A639" s="206"/>
      <c r="B639" s="207"/>
      <c r="C639" s="206"/>
      <c r="D639" s="206"/>
      <c r="E639" s="208"/>
      <c r="F639" s="209"/>
      <c r="G639" s="208"/>
      <c r="H639" s="210"/>
      <c r="I639" s="208"/>
      <c r="J639" s="210"/>
    </row>
    <row r="640" spans="1:11" x14ac:dyDescent="0.25">
      <c r="A640" s="176">
        <v>24</v>
      </c>
      <c r="B640" s="211"/>
      <c r="C640" s="176"/>
      <c r="D640" s="176"/>
      <c r="E640" s="177"/>
      <c r="F640" s="178"/>
      <c r="G640" s="177"/>
      <c r="H640" s="179"/>
      <c r="I640" s="177"/>
      <c r="J640" s="179"/>
    </row>
    <row r="641" spans="1:11" ht="30" x14ac:dyDescent="0.25">
      <c r="A641" s="181">
        <v>1</v>
      </c>
      <c r="B641" s="212" t="s">
        <v>19</v>
      </c>
      <c r="C641" s="181"/>
      <c r="D641" s="181"/>
      <c r="E641" s="184">
        <f>SUM(E642:E648)</f>
        <v>45000000</v>
      </c>
      <c r="F641" s="183"/>
      <c r="G641" s="184">
        <f>SUM(G642:G648)</f>
        <v>0</v>
      </c>
      <c r="H641" s="185">
        <f t="shared" ref="H641:H661" si="130">G641/E641*100%</f>
        <v>0</v>
      </c>
      <c r="I641" s="184">
        <f>E641-G641</f>
        <v>45000000</v>
      </c>
      <c r="J641" s="271">
        <f>100%-H641</f>
        <v>1</v>
      </c>
      <c r="K641" s="413">
        <f>SUM(K642:K648)</f>
        <v>45000000</v>
      </c>
    </row>
    <row r="642" spans="1:11" x14ac:dyDescent="0.25">
      <c r="A642" s="213"/>
      <c r="B642" s="351" t="s">
        <v>1075</v>
      </c>
      <c r="C642" s="213">
        <v>1</v>
      </c>
      <c r="D642" s="213" t="s">
        <v>61</v>
      </c>
      <c r="E642" s="259">
        <v>1000000</v>
      </c>
      <c r="F642" s="188">
        <v>0</v>
      </c>
      <c r="G642" s="259">
        <v>0</v>
      </c>
      <c r="H642" s="185">
        <f t="shared" si="130"/>
        <v>0</v>
      </c>
      <c r="I642" s="184">
        <f t="shared" ref="I642:I648" si="131">E642-G642</f>
        <v>1000000</v>
      </c>
      <c r="J642" s="271">
        <f t="shared" ref="J642:J648" si="132">100%-H642</f>
        <v>1</v>
      </c>
      <c r="K642" s="425">
        <v>1000000</v>
      </c>
    </row>
    <row r="643" spans="1:11" x14ac:dyDescent="0.25">
      <c r="A643" s="213"/>
      <c r="B643" s="351" t="s">
        <v>1076</v>
      </c>
      <c r="C643" s="213">
        <v>24</v>
      </c>
      <c r="D643" s="213" t="s">
        <v>61</v>
      </c>
      <c r="E643" s="259">
        <v>6000000</v>
      </c>
      <c r="F643" s="188">
        <v>0</v>
      </c>
      <c r="G643" s="259">
        <v>0</v>
      </c>
      <c r="H643" s="185">
        <f t="shared" si="130"/>
        <v>0</v>
      </c>
      <c r="I643" s="184">
        <f t="shared" si="131"/>
        <v>6000000</v>
      </c>
      <c r="J643" s="271">
        <f t="shared" si="132"/>
        <v>1</v>
      </c>
      <c r="K643" s="425">
        <v>6000000</v>
      </c>
    </row>
    <row r="644" spans="1:11" x14ac:dyDescent="0.25">
      <c r="A644" s="213"/>
      <c r="B644" s="351" t="s">
        <v>1077</v>
      </c>
      <c r="C644" s="213">
        <v>1</v>
      </c>
      <c r="D644" s="213" t="s">
        <v>61</v>
      </c>
      <c r="E644" s="259">
        <v>675000</v>
      </c>
      <c r="F644" s="188">
        <v>0</v>
      </c>
      <c r="G644" s="259">
        <v>0</v>
      </c>
      <c r="H644" s="185">
        <f t="shared" si="130"/>
        <v>0</v>
      </c>
      <c r="I644" s="184">
        <f t="shared" si="131"/>
        <v>675000</v>
      </c>
      <c r="J644" s="271">
        <f t="shared" si="132"/>
        <v>1</v>
      </c>
      <c r="K644" s="425">
        <v>675000</v>
      </c>
    </row>
    <row r="645" spans="1:11" x14ac:dyDescent="0.25">
      <c r="A645" s="214"/>
      <c r="B645" s="352" t="s">
        <v>1162</v>
      </c>
      <c r="C645" s="213">
        <v>1</v>
      </c>
      <c r="D645" s="213" t="s">
        <v>61</v>
      </c>
      <c r="E645" s="259">
        <v>28900000</v>
      </c>
      <c r="F645" s="188">
        <v>0</v>
      </c>
      <c r="G645" s="259">
        <v>0</v>
      </c>
      <c r="H645" s="185">
        <f t="shared" si="130"/>
        <v>0</v>
      </c>
      <c r="I645" s="184">
        <f t="shared" si="131"/>
        <v>28900000</v>
      </c>
      <c r="J645" s="271">
        <f t="shared" si="132"/>
        <v>1</v>
      </c>
      <c r="K645" s="425">
        <v>28900000</v>
      </c>
    </row>
    <row r="646" spans="1:11" x14ac:dyDescent="0.25">
      <c r="A646" s="215"/>
      <c r="B646" s="215" t="s">
        <v>1163</v>
      </c>
      <c r="C646" s="219">
        <v>1</v>
      </c>
      <c r="D646" s="213" t="s">
        <v>61</v>
      </c>
      <c r="E646" s="259">
        <v>1325000</v>
      </c>
      <c r="F646" s="188">
        <v>0</v>
      </c>
      <c r="G646" s="259">
        <v>0</v>
      </c>
      <c r="H646" s="185">
        <f t="shared" si="130"/>
        <v>0</v>
      </c>
      <c r="I646" s="184">
        <f t="shared" si="131"/>
        <v>1325000</v>
      </c>
      <c r="J646" s="271">
        <f t="shared" si="132"/>
        <v>1</v>
      </c>
      <c r="K646" s="425">
        <v>1325000</v>
      </c>
    </row>
    <row r="647" spans="1:11" x14ac:dyDescent="0.25">
      <c r="A647" s="215"/>
      <c r="B647" s="215" t="s">
        <v>1153</v>
      </c>
      <c r="C647" s="219">
        <v>4</v>
      </c>
      <c r="D647" s="213" t="s">
        <v>63</v>
      </c>
      <c r="E647" s="259">
        <v>2600000</v>
      </c>
      <c r="F647" s="188">
        <v>0</v>
      </c>
      <c r="G647" s="259">
        <v>0</v>
      </c>
      <c r="H647" s="185">
        <f t="shared" si="130"/>
        <v>0</v>
      </c>
      <c r="I647" s="184">
        <f t="shared" si="131"/>
        <v>2600000</v>
      </c>
      <c r="J647" s="271">
        <f t="shared" si="132"/>
        <v>1</v>
      </c>
      <c r="K647" s="425">
        <v>2600000</v>
      </c>
    </row>
    <row r="648" spans="1:11" x14ac:dyDescent="0.25">
      <c r="A648" s="215"/>
      <c r="B648" s="190" t="s">
        <v>1164</v>
      </c>
      <c r="C648" s="332">
        <v>30</v>
      </c>
      <c r="D648" s="213" t="s">
        <v>63</v>
      </c>
      <c r="E648" s="259">
        <v>4500000</v>
      </c>
      <c r="F648" s="188">
        <v>0</v>
      </c>
      <c r="G648" s="259">
        <v>0</v>
      </c>
      <c r="H648" s="185">
        <f t="shared" si="130"/>
        <v>0</v>
      </c>
      <c r="I648" s="184">
        <f t="shared" si="131"/>
        <v>4500000</v>
      </c>
      <c r="J648" s="271">
        <f t="shared" si="132"/>
        <v>1</v>
      </c>
      <c r="K648" s="425">
        <v>4500000</v>
      </c>
    </row>
    <row r="649" spans="1:11" x14ac:dyDescent="0.25">
      <c r="A649" s="216"/>
      <c r="B649" s="257"/>
      <c r="C649" s="217"/>
      <c r="D649" s="258"/>
      <c r="E649" s="182"/>
      <c r="F649" s="259"/>
      <c r="G649" s="259"/>
      <c r="H649" s="260"/>
      <c r="I649" s="259"/>
      <c r="J649" s="213"/>
      <c r="K649" s="411"/>
    </row>
    <row r="650" spans="1:11" ht="30" x14ac:dyDescent="0.25">
      <c r="A650" s="181">
        <v>2</v>
      </c>
      <c r="B650" s="221" t="s">
        <v>20</v>
      </c>
      <c r="C650" s="181"/>
      <c r="D650" s="181"/>
      <c r="E650" s="184">
        <f>SUM(E651:E661)</f>
        <v>30000000</v>
      </c>
      <c r="F650" s="183"/>
      <c r="G650" s="184">
        <f>SUM(G651:G661)</f>
        <v>0</v>
      </c>
      <c r="H650" s="185">
        <f t="shared" si="130"/>
        <v>0</v>
      </c>
      <c r="I650" s="184">
        <f>E650-G650</f>
        <v>30000000</v>
      </c>
      <c r="J650" s="271">
        <f>100%-H650</f>
        <v>1</v>
      </c>
      <c r="K650" s="413">
        <f>SUM(K651:K661)</f>
        <v>30000000</v>
      </c>
    </row>
    <row r="651" spans="1:11" ht="16.5" x14ac:dyDescent="0.25">
      <c r="A651" s="222"/>
      <c r="B651" s="292" t="s">
        <v>896</v>
      </c>
      <c r="C651" s="348">
        <v>1</v>
      </c>
      <c r="D651" s="250" t="s">
        <v>61</v>
      </c>
      <c r="E651" s="228">
        <v>7314375</v>
      </c>
      <c r="F651" s="188">
        <v>0</v>
      </c>
      <c r="G651" s="259">
        <v>0</v>
      </c>
      <c r="H651" s="185">
        <f t="shared" si="130"/>
        <v>0</v>
      </c>
      <c r="I651" s="184">
        <f t="shared" ref="I651:I661" si="133">E651-G651</f>
        <v>7314375</v>
      </c>
      <c r="J651" s="260">
        <v>0</v>
      </c>
      <c r="K651" s="416">
        <v>7314375</v>
      </c>
    </row>
    <row r="652" spans="1:11" ht="16.5" x14ac:dyDescent="0.25">
      <c r="A652" s="222"/>
      <c r="B652" s="276" t="s">
        <v>1165</v>
      </c>
      <c r="C652" s="349">
        <v>1</v>
      </c>
      <c r="D652" s="250" t="s">
        <v>61</v>
      </c>
      <c r="E652" s="279">
        <v>2000000</v>
      </c>
      <c r="F652" s="188">
        <v>0</v>
      </c>
      <c r="G652" s="259">
        <v>0</v>
      </c>
      <c r="H652" s="185">
        <f t="shared" si="130"/>
        <v>0</v>
      </c>
      <c r="I652" s="184">
        <f t="shared" si="133"/>
        <v>2000000</v>
      </c>
      <c r="J652" s="260">
        <v>0</v>
      </c>
      <c r="K652" s="424">
        <v>2000000</v>
      </c>
    </row>
    <row r="653" spans="1:11" ht="16.5" x14ac:dyDescent="0.25">
      <c r="A653" s="222"/>
      <c r="B653" s="276" t="s">
        <v>1166</v>
      </c>
      <c r="C653" s="349">
        <v>1</v>
      </c>
      <c r="D653" s="250" t="s">
        <v>61</v>
      </c>
      <c r="E653" s="279">
        <v>450000</v>
      </c>
      <c r="F653" s="188">
        <v>0</v>
      </c>
      <c r="G653" s="259">
        <v>0</v>
      </c>
      <c r="H653" s="185">
        <f t="shared" si="130"/>
        <v>0</v>
      </c>
      <c r="I653" s="184">
        <f t="shared" si="133"/>
        <v>450000</v>
      </c>
      <c r="J653" s="260">
        <v>0</v>
      </c>
      <c r="K653" s="424">
        <v>450000</v>
      </c>
    </row>
    <row r="654" spans="1:11" ht="16.5" x14ac:dyDescent="0.25">
      <c r="A654" s="229"/>
      <c r="B654" s="276" t="s">
        <v>1167</v>
      </c>
      <c r="C654" s="349">
        <v>1</v>
      </c>
      <c r="D654" s="250" t="s">
        <v>61</v>
      </c>
      <c r="E654" s="279">
        <v>1000000</v>
      </c>
      <c r="F654" s="188">
        <v>0</v>
      </c>
      <c r="G654" s="259">
        <v>0</v>
      </c>
      <c r="H654" s="185">
        <f t="shared" si="130"/>
        <v>0</v>
      </c>
      <c r="I654" s="184">
        <f t="shared" si="133"/>
        <v>1000000</v>
      </c>
      <c r="J654" s="260">
        <v>0</v>
      </c>
      <c r="K654" s="424">
        <v>1000000</v>
      </c>
    </row>
    <row r="655" spans="1:11" ht="16.5" x14ac:dyDescent="0.25">
      <c r="A655" s="215"/>
      <c r="B655" s="276" t="s">
        <v>986</v>
      </c>
      <c r="C655" s="349">
        <v>5</v>
      </c>
      <c r="D655" s="278" t="s">
        <v>63</v>
      </c>
      <c r="E655" s="279">
        <v>3250000</v>
      </c>
      <c r="F655" s="188">
        <v>0</v>
      </c>
      <c r="G655" s="259">
        <v>0</v>
      </c>
      <c r="H655" s="185">
        <f t="shared" si="130"/>
        <v>0</v>
      </c>
      <c r="I655" s="184">
        <f t="shared" si="133"/>
        <v>3250000</v>
      </c>
      <c r="J655" s="260">
        <v>0</v>
      </c>
      <c r="K655" s="424">
        <v>3250000</v>
      </c>
    </row>
    <row r="656" spans="1:11" ht="16.5" x14ac:dyDescent="0.25">
      <c r="A656" s="215"/>
      <c r="B656" s="276" t="s">
        <v>1168</v>
      </c>
      <c r="C656" s="349">
        <v>5</v>
      </c>
      <c r="D656" s="278" t="s">
        <v>1096</v>
      </c>
      <c r="E656" s="279">
        <v>325000</v>
      </c>
      <c r="F656" s="188">
        <v>0</v>
      </c>
      <c r="G656" s="259">
        <v>0</v>
      </c>
      <c r="H656" s="185">
        <f t="shared" si="130"/>
        <v>0</v>
      </c>
      <c r="I656" s="184">
        <f t="shared" si="133"/>
        <v>325000</v>
      </c>
      <c r="J656" s="260">
        <v>0</v>
      </c>
      <c r="K656" s="424">
        <v>325000</v>
      </c>
    </row>
    <row r="657" spans="1:11" ht="16.5" x14ac:dyDescent="0.25">
      <c r="A657" s="215"/>
      <c r="B657" s="276" t="s">
        <v>1169</v>
      </c>
      <c r="C657" s="349">
        <v>23</v>
      </c>
      <c r="D657" s="278" t="s">
        <v>1107</v>
      </c>
      <c r="E657" s="279">
        <v>5425000</v>
      </c>
      <c r="F657" s="188">
        <v>0</v>
      </c>
      <c r="G657" s="259">
        <v>0</v>
      </c>
      <c r="H657" s="185">
        <f t="shared" si="130"/>
        <v>0</v>
      </c>
      <c r="I657" s="184">
        <f t="shared" si="133"/>
        <v>5425000</v>
      </c>
      <c r="J657" s="260">
        <v>0</v>
      </c>
      <c r="K657" s="424">
        <v>5425000</v>
      </c>
    </row>
    <row r="658" spans="1:11" ht="16.5" x14ac:dyDescent="0.25">
      <c r="A658" s="215"/>
      <c r="B658" s="276" t="s">
        <v>902</v>
      </c>
      <c r="C658" s="349">
        <v>38</v>
      </c>
      <c r="D658" s="278" t="s">
        <v>63</v>
      </c>
      <c r="E658" s="279">
        <v>4750000</v>
      </c>
      <c r="F658" s="188">
        <v>0</v>
      </c>
      <c r="G658" s="259">
        <v>0</v>
      </c>
      <c r="H658" s="185">
        <f t="shared" si="130"/>
        <v>0</v>
      </c>
      <c r="I658" s="184">
        <f t="shared" si="133"/>
        <v>4750000</v>
      </c>
      <c r="J658" s="260">
        <v>0</v>
      </c>
      <c r="K658" s="424">
        <v>4750000</v>
      </c>
    </row>
    <row r="659" spans="1:11" ht="16.5" x14ac:dyDescent="0.25">
      <c r="A659" s="215"/>
      <c r="B659" s="276" t="s">
        <v>903</v>
      </c>
      <c r="C659" s="349">
        <v>1</v>
      </c>
      <c r="D659" s="278" t="s">
        <v>61</v>
      </c>
      <c r="E659" s="279">
        <v>3750000</v>
      </c>
      <c r="F659" s="188">
        <v>0</v>
      </c>
      <c r="G659" s="259">
        <v>0</v>
      </c>
      <c r="H659" s="185">
        <f t="shared" si="130"/>
        <v>0</v>
      </c>
      <c r="I659" s="184">
        <f t="shared" si="133"/>
        <v>3750000</v>
      </c>
      <c r="J659" s="260">
        <v>0</v>
      </c>
      <c r="K659" s="424">
        <v>3750000</v>
      </c>
    </row>
    <row r="660" spans="1:11" ht="16.5" x14ac:dyDescent="0.25">
      <c r="A660" s="215"/>
      <c r="B660" s="276" t="s">
        <v>904</v>
      </c>
      <c r="C660" s="349">
        <v>1</v>
      </c>
      <c r="D660" s="278" t="s">
        <v>61</v>
      </c>
      <c r="E660" s="279">
        <v>935625</v>
      </c>
      <c r="F660" s="188">
        <v>0</v>
      </c>
      <c r="G660" s="259">
        <v>0</v>
      </c>
      <c r="H660" s="185">
        <f t="shared" si="130"/>
        <v>0</v>
      </c>
      <c r="I660" s="184">
        <f t="shared" si="133"/>
        <v>935625</v>
      </c>
      <c r="J660" s="260">
        <v>0</v>
      </c>
      <c r="K660" s="424">
        <v>935625</v>
      </c>
    </row>
    <row r="661" spans="1:11" ht="16.5" x14ac:dyDescent="0.25">
      <c r="A661" s="294"/>
      <c r="B661" s="280" t="s">
        <v>891</v>
      </c>
      <c r="C661" s="350">
        <v>1</v>
      </c>
      <c r="D661" s="302" t="s">
        <v>61</v>
      </c>
      <c r="E661" s="305">
        <v>800000</v>
      </c>
      <c r="F661" s="188">
        <v>0</v>
      </c>
      <c r="G661" s="259">
        <v>0</v>
      </c>
      <c r="H661" s="185">
        <f t="shared" si="130"/>
        <v>0</v>
      </c>
      <c r="I661" s="184">
        <f t="shared" si="133"/>
        <v>800000</v>
      </c>
      <c r="J661" s="260">
        <v>0</v>
      </c>
      <c r="K661" s="434">
        <v>800000</v>
      </c>
    </row>
    <row r="662" spans="1:11" x14ac:dyDescent="0.25">
      <c r="A662" s="216"/>
      <c r="B662" s="257"/>
      <c r="C662" s="217"/>
      <c r="D662" s="258"/>
      <c r="E662" s="182"/>
      <c r="F662" s="259"/>
      <c r="G662" s="259"/>
      <c r="H662" s="260"/>
      <c r="I662" s="259"/>
      <c r="J662" s="213"/>
    </row>
    <row r="663" spans="1:11" x14ac:dyDescent="0.25">
      <c r="A663" s="206"/>
      <c r="B663" s="207"/>
      <c r="C663" s="206"/>
      <c r="D663" s="206"/>
      <c r="E663" s="208"/>
      <c r="F663" s="209"/>
      <c r="G663" s="208"/>
      <c r="H663" s="210"/>
      <c r="I663" s="208"/>
      <c r="J663" s="210"/>
    </row>
    <row r="664" spans="1:11" x14ac:dyDescent="0.25">
      <c r="A664" s="176">
        <v>25</v>
      </c>
      <c r="B664" s="211"/>
      <c r="C664" s="176"/>
      <c r="D664" s="176"/>
      <c r="E664" s="177"/>
      <c r="F664" s="178"/>
      <c r="G664" s="177"/>
      <c r="H664" s="179"/>
      <c r="I664" s="177"/>
      <c r="J664" s="179"/>
    </row>
    <row r="665" spans="1:11" ht="30" x14ac:dyDescent="0.25">
      <c r="A665" s="181">
        <v>1</v>
      </c>
      <c r="B665" s="212" t="s">
        <v>19</v>
      </c>
      <c r="C665" s="181"/>
      <c r="D665" s="181"/>
      <c r="E665" s="184">
        <f>SUM(E666:E675)</f>
        <v>45000000</v>
      </c>
      <c r="F665" s="183"/>
      <c r="G665" s="184">
        <f>SUM(G666:G675)</f>
        <v>0</v>
      </c>
      <c r="H665" s="185">
        <f t="shared" ref="H665:H685" si="134">G665/E665*100%</f>
        <v>0</v>
      </c>
      <c r="I665" s="184">
        <f>E665-G665</f>
        <v>45000000</v>
      </c>
      <c r="J665" s="271">
        <f>100%-H665</f>
        <v>1</v>
      </c>
      <c r="K665" s="413">
        <f>SUM(K666:K675)</f>
        <v>45000000</v>
      </c>
    </row>
    <row r="666" spans="1:11" x14ac:dyDescent="0.25">
      <c r="A666" s="213"/>
      <c r="B666" s="351" t="s">
        <v>1075</v>
      </c>
      <c r="C666" s="213">
        <v>1</v>
      </c>
      <c r="D666" s="213" t="s">
        <v>61</v>
      </c>
      <c r="E666" s="259">
        <v>1000000</v>
      </c>
      <c r="F666" s="188">
        <v>0</v>
      </c>
      <c r="G666" s="259">
        <v>0</v>
      </c>
      <c r="H666" s="185">
        <f t="shared" si="134"/>
        <v>0</v>
      </c>
      <c r="I666" s="184">
        <f t="shared" ref="I666:I675" si="135">E666-G666</f>
        <v>1000000</v>
      </c>
      <c r="J666" s="271">
        <f t="shared" ref="J666:J675" si="136">100%-H666</f>
        <v>1</v>
      </c>
      <c r="K666" s="425">
        <v>1000000</v>
      </c>
    </row>
    <row r="667" spans="1:11" x14ac:dyDescent="0.25">
      <c r="A667" s="213"/>
      <c r="B667" s="351" t="s">
        <v>1076</v>
      </c>
      <c r="C667" s="213">
        <v>24</v>
      </c>
      <c r="D667" s="213" t="s">
        <v>61</v>
      </c>
      <c r="E667" s="259">
        <v>6000000</v>
      </c>
      <c r="F667" s="188">
        <v>0</v>
      </c>
      <c r="G667" s="259">
        <v>0</v>
      </c>
      <c r="H667" s="185">
        <f t="shared" si="134"/>
        <v>0</v>
      </c>
      <c r="I667" s="184">
        <f t="shared" si="135"/>
        <v>6000000</v>
      </c>
      <c r="J667" s="271">
        <f t="shared" si="136"/>
        <v>1</v>
      </c>
      <c r="K667" s="425">
        <v>6000000</v>
      </c>
    </row>
    <row r="668" spans="1:11" x14ac:dyDescent="0.25">
      <c r="A668" s="213"/>
      <c r="B668" s="351" t="s">
        <v>1077</v>
      </c>
      <c r="C668" s="213">
        <v>1</v>
      </c>
      <c r="D668" s="213" t="s">
        <v>61</v>
      </c>
      <c r="E668" s="259">
        <v>675000</v>
      </c>
      <c r="F668" s="188">
        <v>0</v>
      </c>
      <c r="G668" s="259">
        <v>0</v>
      </c>
      <c r="H668" s="185">
        <f t="shared" si="134"/>
        <v>0</v>
      </c>
      <c r="I668" s="184">
        <f t="shared" si="135"/>
        <v>675000</v>
      </c>
      <c r="J668" s="271">
        <f t="shared" si="136"/>
        <v>1</v>
      </c>
      <c r="K668" s="425">
        <v>675000</v>
      </c>
    </row>
    <row r="669" spans="1:11" x14ac:dyDescent="0.25">
      <c r="A669" s="214"/>
      <c r="B669" s="190" t="s">
        <v>1170</v>
      </c>
      <c r="C669" s="213">
        <v>1</v>
      </c>
      <c r="D669" s="213" t="s">
        <v>61</v>
      </c>
      <c r="E669" s="259">
        <v>10000000</v>
      </c>
      <c r="F669" s="188">
        <v>0</v>
      </c>
      <c r="G669" s="259">
        <v>0</v>
      </c>
      <c r="H669" s="185">
        <f t="shared" si="134"/>
        <v>0</v>
      </c>
      <c r="I669" s="184">
        <f t="shared" si="135"/>
        <v>10000000</v>
      </c>
      <c r="J669" s="271">
        <f t="shared" si="136"/>
        <v>1</v>
      </c>
      <c r="K669" s="425">
        <v>10000000</v>
      </c>
    </row>
    <row r="670" spans="1:11" x14ac:dyDescent="0.25">
      <c r="A670" s="215"/>
      <c r="B670" s="215" t="s">
        <v>1171</v>
      </c>
      <c r="C670" s="219">
        <v>7</v>
      </c>
      <c r="D670" s="213" t="s">
        <v>63</v>
      </c>
      <c r="E670" s="259">
        <v>4550000</v>
      </c>
      <c r="F670" s="188">
        <v>0</v>
      </c>
      <c r="G670" s="259">
        <v>0</v>
      </c>
      <c r="H670" s="185">
        <f t="shared" si="134"/>
        <v>0</v>
      </c>
      <c r="I670" s="184">
        <f t="shared" si="135"/>
        <v>4550000</v>
      </c>
      <c r="J670" s="271">
        <f t="shared" si="136"/>
        <v>1</v>
      </c>
      <c r="K670" s="425">
        <v>4550000</v>
      </c>
    </row>
    <row r="671" spans="1:11" x14ac:dyDescent="0.25">
      <c r="A671" s="215"/>
      <c r="B671" s="190" t="s">
        <v>1172</v>
      </c>
      <c r="C671" s="219">
        <v>50</v>
      </c>
      <c r="D671" s="213" t="s">
        <v>63</v>
      </c>
      <c r="E671" s="259">
        <v>7500000</v>
      </c>
      <c r="F671" s="188">
        <v>0</v>
      </c>
      <c r="G671" s="259">
        <v>0</v>
      </c>
      <c r="H671" s="185">
        <f t="shared" si="134"/>
        <v>0</v>
      </c>
      <c r="I671" s="184">
        <f t="shared" si="135"/>
        <v>7500000</v>
      </c>
      <c r="J671" s="271">
        <f t="shared" si="136"/>
        <v>1</v>
      </c>
      <c r="K671" s="425">
        <v>7500000</v>
      </c>
    </row>
    <row r="672" spans="1:11" x14ac:dyDescent="0.25">
      <c r="A672" s="272"/>
      <c r="B672" s="272" t="s">
        <v>1173</v>
      </c>
      <c r="C672" s="366">
        <v>1</v>
      </c>
      <c r="D672" s="214" t="s">
        <v>61</v>
      </c>
      <c r="E672" s="367">
        <v>3000000</v>
      </c>
      <c r="F672" s="368">
        <v>0</v>
      </c>
      <c r="G672" s="367">
        <v>0</v>
      </c>
      <c r="H672" s="185">
        <f t="shared" si="134"/>
        <v>0</v>
      </c>
      <c r="I672" s="184">
        <f t="shared" si="135"/>
        <v>3000000</v>
      </c>
      <c r="J672" s="271">
        <f t="shared" si="136"/>
        <v>1</v>
      </c>
      <c r="K672" s="440">
        <v>3000000</v>
      </c>
    </row>
    <row r="673" spans="1:11" x14ac:dyDescent="0.25">
      <c r="A673" s="190"/>
      <c r="B673" s="190" t="s">
        <v>1137</v>
      </c>
      <c r="C673" s="366">
        <v>1</v>
      </c>
      <c r="D673" s="214" t="s">
        <v>61</v>
      </c>
      <c r="E673" s="367">
        <v>7000000</v>
      </c>
      <c r="F673" s="368">
        <v>0</v>
      </c>
      <c r="G673" s="367">
        <v>0</v>
      </c>
      <c r="H673" s="185">
        <f t="shared" si="134"/>
        <v>0</v>
      </c>
      <c r="I673" s="184">
        <f t="shared" si="135"/>
        <v>7000000</v>
      </c>
      <c r="J673" s="271">
        <f t="shared" si="136"/>
        <v>1</v>
      </c>
      <c r="K673" s="440">
        <v>7000000</v>
      </c>
    </row>
    <row r="674" spans="1:11" x14ac:dyDescent="0.25">
      <c r="A674" s="190"/>
      <c r="B674" s="190" t="s">
        <v>1174</v>
      </c>
      <c r="C674" s="366">
        <v>1</v>
      </c>
      <c r="D674" s="214" t="s">
        <v>61</v>
      </c>
      <c r="E674" s="367">
        <v>2075000</v>
      </c>
      <c r="F674" s="368">
        <v>0</v>
      </c>
      <c r="G674" s="367">
        <v>0</v>
      </c>
      <c r="H674" s="185">
        <f t="shared" si="134"/>
        <v>0</v>
      </c>
      <c r="I674" s="184">
        <f t="shared" si="135"/>
        <v>2075000</v>
      </c>
      <c r="J674" s="271">
        <f t="shared" si="136"/>
        <v>1</v>
      </c>
      <c r="K674" s="440">
        <v>2075000</v>
      </c>
    </row>
    <row r="675" spans="1:11" x14ac:dyDescent="0.25">
      <c r="A675" s="190"/>
      <c r="B675" s="190" t="s">
        <v>1175</v>
      </c>
      <c r="C675" s="366">
        <v>1</v>
      </c>
      <c r="D675" s="214" t="s">
        <v>61</v>
      </c>
      <c r="E675" s="367">
        <v>3200000</v>
      </c>
      <c r="F675" s="368">
        <v>0</v>
      </c>
      <c r="G675" s="367">
        <v>0</v>
      </c>
      <c r="H675" s="185">
        <f t="shared" si="134"/>
        <v>0</v>
      </c>
      <c r="I675" s="184">
        <f t="shared" si="135"/>
        <v>3200000</v>
      </c>
      <c r="J675" s="271">
        <f t="shared" si="136"/>
        <v>1</v>
      </c>
      <c r="K675" s="440">
        <v>3200000</v>
      </c>
    </row>
    <row r="676" spans="1:11" x14ac:dyDescent="0.25">
      <c r="A676" s="216"/>
      <c r="B676" s="257"/>
      <c r="C676" s="217"/>
      <c r="D676" s="258"/>
      <c r="E676" s="182"/>
      <c r="F676" s="259"/>
      <c r="G676" s="259"/>
      <c r="H676" s="260"/>
      <c r="I676" s="259"/>
      <c r="J676" s="213"/>
      <c r="K676" s="411"/>
    </row>
    <row r="677" spans="1:11" ht="30" x14ac:dyDescent="0.25">
      <c r="A677" s="181">
        <v>2</v>
      </c>
      <c r="B677" s="221" t="s">
        <v>20</v>
      </c>
      <c r="C677" s="181"/>
      <c r="D677" s="181"/>
      <c r="E677" s="184">
        <f>SUM(E678:E685)</f>
        <v>30000000</v>
      </c>
      <c r="F677" s="183"/>
      <c r="G677" s="184">
        <f>SUM(G678:G685)</f>
        <v>0</v>
      </c>
      <c r="H677" s="185">
        <f t="shared" si="134"/>
        <v>0</v>
      </c>
      <c r="I677" s="184">
        <f>E677-G677</f>
        <v>30000000</v>
      </c>
      <c r="J677" s="271">
        <f>100%-H677</f>
        <v>1</v>
      </c>
      <c r="K677" s="413">
        <f>SUM(K678:K685)</f>
        <v>30000000</v>
      </c>
    </row>
    <row r="678" spans="1:11" ht="16.5" x14ac:dyDescent="0.25">
      <c r="A678" s="222"/>
      <c r="B678" s="333" t="s">
        <v>835</v>
      </c>
      <c r="C678" s="331">
        <v>1</v>
      </c>
      <c r="D678" s="278" t="s">
        <v>61</v>
      </c>
      <c r="E678" s="225">
        <v>450000</v>
      </c>
      <c r="F678" s="188">
        <v>0</v>
      </c>
      <c r="G678" s="259">
        <v>0</v>
      </c>
      <c r="H678" s="185">
        <f t="shared" si="134"/>
        <v>0</v>
      </c>
      <c r="I678" s="184">
        <f t="shared" ref="I678:I685" si="137">E678-G678</f>
        <v>450000</v>
      </c>
      <c r="J678" s="271">
        <f t="shared" ref="J678:J685" si="138">100%-H678</f>
        <v>1</v>
      </c>
      <c r="K678" s="415">
        <v>450000</v>
      </c>
    </row>
    <row r="679" spans="1:11" ht="16.5" x14ac:dyDescent="0.25">
      <c r="A679" s="222"/>
      <c r="B679" s="277" t="s">
        <v>836</v>
      </c>
      <c r="C679" s="331">
        <v>1</v>
      </c>
      <c r="D679" s="278" t="s">
        <v>61</v>
      </c>
      <c r="E679" s="279">
        <v>1000000</v>
      </c>
      <c r="F679" s="188">
        <v>0</v>
      </c>
      <c r="G679" s="259">
        <v>0</v>
      </c>
      <c r="H679" s="185">
        <f t="shared" si="134"/>
        <v>0</v>
      </c>
      <c r="I679" s="184">
        <f t="shared" si="137"/>
        <v>1000000</v>
      </c>
      <c r="J679" s="271">
        <f t="shared" si="138"/>
        <v>1</v>
      </c>
      <c r="K679" s="424">
        <v>1000000</v>
      </c>
    </row>
    <row r="680" spans="1:11" ht="16.5" x14ac:dyDescent="0.25">
      <c r="A680" s="222"/>
      <c r="B680" s="277" t="s">
        <v>861</v>
      </c>
      <c r="C680" s="331">
        <v>2</v>
      </c>
      <c r="D680" s="278" t="s">
        <v>1094</v>
      </c>
      <c r="E680" s="279">
        <v>1000000</v>
      </c>
      <c r="F680" s="188">
        <v>0</v>
      </c>
      <c r="G680" s="259">
        <v>0</v>
      </c>
      <c r="H680" s="185">
        <f t="shared" si="134"/>
        <v>0</v>
      </c>
      <c r="I680" s="184">
        <f t="shared" si="137"/>
        <v>1000000</v>
      </c>
      <c r="J680" s="271">
        <f t="shared" si="138"/>
        <v>1</v>
      </c>
      <c r="K680" s="424">
        <v>1000000</v>
      </c>
    </row>
    <row r="681" spans="1:11" ht="16.5" x14ac:dyDescent="0.25">
      <c r="A681" s="229"/>
      <c r="B681" s="277" t="s">
        <v>837</v>
      </c>
      <c r="C681" s="331">
        <v>1</v>
      </c>
      <c r="D681" s="278" t="s">
        <v>61</v>
      </c>
      <c r="E681" s="279">
        <v>2000000</v>
      </c>
      <c r="F681" s="188">
        <v>0</v>
      </c>
      <c r="G681" s="259">
        <v>0</v>
      </c>
      <c r="H681" s="185">
        <f t="shared" si="134"/>
        <v>0</v>
      </c>
      <c r="I681" s="184">
        <f t="shared" si="137"/>
        <v>2000000</v>
      </c>
      <c r="J681" s="271">
        <f t="shared" si="138"/>
        <v>1</v>
      </c>
      <c r="K681" s="424">
        <v>2000000</v>
      </c>
    </row>
    <row r="682" spans="1:11" ht="16.5" x14ac:dyDescent="0.25">
      <c r="A682" s="215"/>
      <c r="B682" s="277" t="s">
        <v>900</v>
      </c>
      <c r="C682" s="331">
        <v>5</v>
      </c>
      <c r="D682" s="278" t="s">
        <v>63</v>
      </c>
      <c r="E682" s="279">
        <v>3250000</v>
      </c>
      <c r="F682" s="188">
        <v>0</v>
      </c>
      <c r="G682" s="259">
        <v>0</v>
      </c>
      <c r="H682" s="185">
        <f t="shared" si="134"/>
        <v>0</v>
      </c>
      <c r="I682" s="184">
        <f t="shared" si="137"/>
        <v>3250000</v>
      </c>
      <c r="J682" s="271">
        <f t="shared" si="138"/>
        <v>1</v>
      </c>
      <c r="K682" s="424">
        <v>3250000</v>
      </c>
    </row>
    <row r="683" spans="1:11" ht="16.5" x14ac:dyDescent="0.25">
      <c r="A683" s="215"/>
      <c r="B683" s="277" t="s">
        <v>905</v>
      </c>
      <c r="C683" s="331">
        <v>5</v>
      </c>
      <c r="D683" s="278" t="s">
        <v>1094</v>
      </c>
      <c r="E683" s="279">
        <v>325000</v>
      </c>
      <c r="F683" s="188">
        <v>0</v>
      </c>
      <c r="G683" s="259">
        <v>0</v>
      </c>
      <c r="H683" s="185">
        <f t="shared" si="134"/>
        <v>0</v>
      </c>
      <c r="I683" s="184">
        <f t="shared" si="137"/>
        <v>325000</v>
      </c>
      <c r="J683" s="271">
        <f t="shared" si="138"/>
        <v>1</v>
      </c>
      <c r="K683" s="424">
        <v>325000</v>
      </c>
    </row>
    <row r="684" spans="1:11" ht="16.5" x14ac:dyDescent="0.25">
      <c r="A684" s="215"/>
      <c r="B684" s="277" t="s">
        <v>853</v>
      </c>
      <c r="C684" s="331">
        <v>1</v>
      </c>
      <c r="D684" s="278" t="s">
        <v>61</v>
      </c>
      <c r="E684" s="279">
        <v>20675000</v>
      </c>
      <c r="F684" s="188">
        <v>0</v>
      </c>
      <c r="G684" s="259">
        <v>0</v>
      </c>
      <c r="H684" s="185">
        <f t="shared" si="134"/>
        <v>0</v>
      </c>
      <c r="I684" s="184">
        <f t="shared" si="137"/>
        <v>20675000</v>
      </c>
      <c r="J684" s="271">
        <f t="shared" si="138"/>
        <v>1</v>
      </c>
      <c r="K684" s="424">
        <v>20675000</v>
      </c>
    </row>
    <row r="685" spans="1:11" ht="16.5" x14ac:dyDescent="0.25">
      <c r="A685" s="215"/>
      <c r="B685" s="355" t="s">
        <v>1176</v>
      </c>
      <c r="C685" s="331">
        <v>20</v>
      </c>
      <c r="D685" s="302" t="s">
        <v>1094</v>
      </c>
      <c r="E685" s="305">
        <v>1300000</v>
      </c>
      <c r="F685" s="188">
        <v>0</v>
      </c>
      <c r="G685" s="259">
        <v>0</v>
      </c>
      <c r="H685" s="185">
        <f t="shared" si="134"/>
        <v>0</v>
      </c>
      <c r="I685" s="184">
        <f t="shared" si="137"/>
        <v>1300000</v>
      </c>
      <c r="J685" s="271">
        <f t="shared" si="138"/>
        <v>1</v>
      </c>
      <c r="K685" s="434">
        <v>1300000</v>
      </c>
    </row>
    <row r="686" spans="1:11" x14ac:dyDescent="0.25">
      <c r="A686" s="215"/>
      <c r="B686" s="257"/>
      <c r="C686" s="217"/>
      <c r="D686" s="258"/>
      <c r="E686" s="182"/>
      <c r="F686" s="259"/>
      <c r="G686" s="259"/>
      <c r="H686" s="260"/>
      <c r="I686" s="259"/>
      <c r="J686" s="213"/>
    </row>
    <row r="687" spans="1:11" x14ac:dyDescent="0.25">
      <c r="A687" s="176">
        <v>26</v>
      </c>
      <c r="B687" s="175" t="s">
        <v>1177</v>
      </c>
      <c r="C687" s="176"/>
      <c r="D687" s="176"/>
      <c r="E687" s="177"/>
      <c r="F687" s="178"/>
      <c r="G687" s="177"/>
      <c r="H687" s="179"/>
      <c r="I687" s="177"/>
      <c r="J687" s="179"/>
    </row>
    <row r="688" spans="1:11" ht="30" x14ac:dyDescent="0.25">
      <c r="A688" s="12">
        <v>1</v>
      </c>
      <c r="B688" s="180" t="s">
        <v>19</v>
      </c>
      <c r="C688" s="181"/>
      <c r="D688" s="181"/>
      <c r="E688" s="182">
        <f>SUM(E689:E695)</f>
        <v>45000000</v>
      </c>
      <c r="F688" s="183">
        <v>0</v>
      </c>
      <c r="G688" s="184">
        <f>SUM(G689:G695)</f>
        <v>0</v>
      </c>
      <c r="H688" s="185">
        <f>G688/E688*100%</f>
        <v>0</v>
      </c>
      <c r="I688" s="186">
        <f>E688-G688</f>
        <v>45000000</v>
      </c>
      <c r="J688" s="185">
        <f t="shared" ref="J688:J695" si="139">100%-H688</f>
        <v>1</v>
      </c>
      <c r="K688" s="411">
        <f>SUM(K689:K695)</f>
        <v>45000000</v>
      </c>
    </row>
    <row r="689" spans="1:11" x14ac:dyDescent="0.25">
      <c r="A689" s="1"/>
      <c r="B689" s="187" t="s">
        <v>825</v>
      </c>
      <c r="C689" s="36">
        <v>1</v>
      </c>
      <c r="D689" s="36" t="s">
        <v>26</v>
      </c>
      <c r="E689" s="37">
        <v>1000000</v>
      </c>
      <c r="F689" s="188">
        <v>0</v>
      </c>
      <c r="G689" s="186">
        <v>0</v>
      </c>
      <c r="H689" s="185">
        <f>G689/E689*100%</f>
        <v>0</v>
      </c>
      <c r="I689" s="186">
        <f>E689-G689</f>
        <v>1000000</v>
      </c>
      <c r="J689" s="185">
        <f>100%-H689</f>
        <v>1</v>
      </c>
      <c r="K689" s="412">
        <v>1000000</v>
      </c>
    </row>
    <row r="690" spans="1:11" x14ac:dyDescent="0.25">
      <c r="A690" s="1"/>
      <c r="B690" s="187" t="s">
        <v>826</v>
      </c>
      <c r="C690" s="36">
        <v>24</v>
      </c>
      <c r="D690" s="36" t="s">
        <v>26</v>
      </c>
      <c r="E690" s="37">
        <v>6000000</v>
      </c>
      <c r="F690" s="188">
        <v>0</v>
      </c>
      <c r="G690" s="186">
        <v>0</v>
      </c>
      <c r="H690" s="185">
        <f t="shared" ref="H690:H695" si="140">G690/E690*100%</f>
        <v>0</v>
      </c>
      <c r="I690" s="186">
        <f t="shared" ref="I690:I695" si="141">E690-G690</f>
        <v>6000000</v>
      </c>
      <c r="J690" s="185">
        <f t="shared" si="139"/>
        <v>1</v>
      </c>
      <c r="K690" s="412">
        <v>6000000</v>
      </c>
    </row>
    <row r="691" spans="1:11" x14ac:dyDescent="0.25">
      <c r="A691" s="1"/>
      <c r="B691" s="187" t="s">
        <v>873</v>
      </c>
      <c r="C691" s="36">
        <v>1</v>
      </c>
      <c r="D691" s="36" t="s">
        <v>26</v>
      </c>
      <c r="E691" s="37">
        <v>675000</v>
      </c>
      <c r="F691" s="188">
        <v>0</v>
      </c>
      <c r="G691" s="186">
        <v>0</v>
      </c>
      <c r="H691" s="185">
        <f t="shared" si="140"/>
        <v>0</v>
      </c>
      <c r="I691" s="186">
        <f t="shared" si="141"/>
        <v>675000</v>
      </c>
      <c r="J691" s="185">
        <f t="shared" si="139"/>
        <v>1</v>
      </c>
      <c r="K691" s="412">
        <v>675000</v>
      </c>
    </row>
    <row r="692" spans="1:11" x14ac:dyDescent="0.25">
      <c r="A692" s="189"/>
      <c r="B692" s="187" t="s">
        <v>1178</v>
      </c>
      <c r="C692" s="36">
        <v>1</v>
      </c>
      <c r="D692" s="36" t="s">
        <v>26</v>
      </c>
      <c r="E692" s="37">
        <v>3000000</v>
      </c>
      <c r="F692" s="188">
        <v>0</v>
      </c>
      <c r="G692" s="186">
        <v>0</v>
      </c>
      <c r="H692" s="185">
        <f t="shared" si="140"/>
        <v>0</v>
      </c>
      <c r="I692" s="186">
        <f t="shared" si="141"/>
        <v>3000000</v>
      </c>
      <c r="J692" s="185">
        <f t="shared" si="139"/>
        <v>1</v>
      </c>
      <c r="K692" s="412">
        <v>3000000</v>
      </c>
    </row>
    <row r="693" spans="1:11" x14ac:dyDescent="0.25">
      <c r="A693" s="190"/>
      <c r="B693" s="187" t="s">
        <v>1179</v>
      </c>
      <c r="C693" s="36">
        <v>1</v>
      </c>
      <c r="D693" s="36" t="s">
        <v>26</v>
      </c>
      <c r="E693" s="37">
        <v>1500000</v>
      </c>
      <c r="F693" s="188">
        <v>0</v>
      </c>
      <c r="G693" s="186">
        <v>0</v>
      </c>
      <c r="H693" s="185">
        <f t="shared" si="140"/>
        <v>0</v>
      </c>
      <c r="I693" s="186">
        <f t="shared" si="141"/>
        <v>1500000</v>
      </c>
      <c r="J693" s="185">
        <f t="shared" si="139"/>
        <v>1</v>
      </c>
      <c r="K693" s="412">
        <v>1500000</v>
      </c>
    </row>
    <row r="694" spans="1:11" x14ac:dyDescent="0.25">
      <c r="A694" s="190"/>
      <c r="B694" s="187" t="s">
        <v>1180</v>
      </c>
      <c r="C694" s="36">
        <v>30</v>
      </c>
      <c r="D694" s="36" t="s">
        <v>144</v>
      </c>
      <c r="E694" s="37">
        <v>4500000</v>
      </c>
      <c r="F694" s="188">
        <v>0</v>
      </c>
      <c r="G694" s="186">
        <v>0</v>
      </c>
      <c r="H694" s="185">
        <f t="shared" si="140"/>
        <v>0</v>
      </c>
      <c r="I694" s="186">
        <f t="shared" si="141"/>
        <v>4500000</v>
      </c>
      <c r="J694" s="185">
        <f t="shared" si="139"/>
        <v>1</v>
      </c>
      <c r="K694" s="412">
        <v>4500000</v>
      </c>
    </row>
    <row r="695" spans="1:11" x14ac:dyDescent="0.25">
      <c r="A695" s="190"/>
      <c r="B695" s="187" t="s">
        <v>1181</v>
      </c>
      <c r="C695" s="36">
        <v>1</v>
      </c>
      <c r="D695" s="36" t="s">
        <v>26</v>
      </c>
      <c r="E695" s="37">
        <v>28325000</v>
      </c>
      <c r="F695" s="188">
        <v>0</v>
      </c>
      <c r="G695" s="186">
        <v>0</v>
      </c>
      <c r="H695" s="185">
        <f t="shared" si="140"/>
        <v>0</v>
      </c>
      <c r="I695" s="186">
        <f t="shared" si="141"/>
        <v>28325000</v>
      </c>
      <c r="J695" s="185">
        <f t="shared" si="139"/>
        <v>1</v>
      </c>
      <c r="K695" s="412">
        <v>28325000</v>
      </c>
    </row>
    <row r="696" spans="1:11" x14ac:dyDescent="0.25">
      <c r="A696" s="192"/>
      <c r="B696" s="193"/>
      <c r="C696" s="194"/>
      <c r="D696" s="195"/>
      <c r="E696" s="182"/>
      <c r="F696" s="186"/>
      <c r="G696" s="186"/>
      <c r="H696" s="185"/>
      <c r="I696" s="186"/>
      <c r="J696" s="196"/>
      <c r="K696" s="411"/>
    </row>
    <row r="697" spans="1:11" ht="30" x14ac:dyDescent="0.25">
      <c r="A697" s="12">
        <v>2</v>
      </c>
      <c r="B697" s="13" t="s">
        <v>20</v>
      </c>
      <c r="C697" s="181"/>
      <c r="D697" s="181"/>
      <c r="E697" s="184">
        <f>SUM(E698:E706)</f>
        <v>30000000</v>
      </c>
      <c r="F697" s="183">
        <v>0</v>
      </c>
      <c r="G697" s="184">
        <f>SUM(G698:G706)</f>
        <v>0</v>
      </c>
      <c r="H697" s="185">
        <f>G697/E697*100%</f>
        <v>0</v>
      </c>
      <c r="I697" s="186">
        <f>E697-G697</f>
        <v>30000000</v>
      </c>
      <c r="J697" s="185">
        <f t="shared" ref="J697:J706" si="142">100%-H697</f>
        <v>1</v>
      </c>
      <c r="K697" s="413">
        <f>SUM(K698:K706)</f>
        <v>30000000</v>
      </c>
    </row>
    <row r="698" spans="1:11" ht="16.5" x14ac:dyDescent="0.25">
      <c r="A698" s="2"/>
      <c r="B698" s="292" t="s">
        <v>913</v>
      </c>
      <c r="C698" s="292">
        <v>1</v>
      </c>
      <c r="D698" s="278" t="s">
        <v>61</v>
      </c>
      <c r="E698" s="225">
        <v>450000</v>
      </c>
      <c r="F698" s="188">
        <v>0</v>
      </c>
      <c r="G698" s="186">
        <v>0</v>
      </c>
      <c r="H698" s="185">
        <f t="shared" ref="H698:H706" si="143">G698/E698*100%</f>
        <v>0</v>
      </c>
      <c r="I698" s="186">
        <f t="shared" ref="I698:I706" si="144">E698-G698</f>
        <v>450000</v>
      </c>
      <c r="J698" s="185">
        <f t="shared" si="142"/>
        <v>1</v>
      </c>
      <c r="K698" s="415">
        <v>450000</v>
      </c>
    </row>
    <row r="699" spans="1:11" ht="16.5" x14ac:dyDescent="0.25">
      <c r="A699" s="2"/>
      <c r="B699" s="287" t="s">
        <v>1156</v>
      </c>
      <c r="C699" s="287">
        <v>2</v>
      </c>
      <c r="D699" s="278" t="s">
        <v>1094</v>
      </c>
      <c r="E699" s="279">
        <v>1000000</v>
      </c>
      <c r="F699" s="188">
        <v>0</v>
      </c>
      <c r="G699" s="186">
        <v>0</v>
      </c>
      <c r="H699" s="185">
        <f t="shared" si="143"/>
        <v>0</v>
      </c>
      <c r="I699" s="186">
        <f t="shared" si="144"/>
        <v>1000000</v>
      </c>
      <c r="J699" s="185">
        <f t="shared" si="142"/>
        <v>1</v>
      </c>
      <c r="K699" s="424">
        <v>1000000</v>
      </c>
    </row>
    <row r="700" spans="1:11" ht="16.5" x14ac:dyDescent="0.25">
      <c r="A700" s="2"/>
      <c r="B700" s="287" t="s">
        <v>1182</v>
      </c>
      <c r="C700" s="287">
        <v>40</v>
      </c>
      <c r="D700" s="278" t="s">
        <v>1094</v>
      </c>
      <c r="E700" s="279">
        <v>16800000</v>
      </c>
      <c r="F700" s="188">
        <v>0</v>
      </c>
      <c r="G700" s="186">
        <v>0</v>
      </c>
      <c r="H700" s="185">
        <f t="shared" si="143"/>
        <v>0</v>
      </c>
      <c r="I700" s="186">
        <f t="shared" si="144"/>
        <v>16800000</v>
      </c>
      <c r="J700" s="185">
        <f t="shared" si="142"/>
        <v>1</v>
      </c>
      <c r="K700" s="424">
        <v>16800000</v>
      </c>
    </row>
    <row r="701" spans="1:11" ht="16.5" x14ac:dyDescent="0.25">
      <c r="A701" s="202"/>
      <c r="B701" s="287" t="s">
        <v>1183</v>
      </c>
      <c r="C701" s="287">
        <v>1</v>
      </c>
      <c r="D701" s="278" t="s">
        <v>61</v>
      </c>
      <c r="E701" s="279">
        <v>2000000</v>
      </c>
      <c r="F701" s="188">
        <v>0</v>
      </c>
      <c r="G701" s="186">
        <v>0</v>
      </c>
      <c r="H701" s="185">
        <f t="shared" si="143"/>
        <v>0</v>
      </c>
      <c r="I701" s="186">
        <f t="shared" si="144"/>
        <v>2000000</v>
      </c>
      <c r="J701" s="185">
        <f t="shared" si="142"/>
        <v>1</v>
      </c>
      <c r="K701" s="424">
        <v>2000000</v>
      </c>
    </row>
    <row r="702" spans="1:11" ht="16.5" x14ac:dyDescent="0.25">
      <c r="A702" s="190"/>
      <c r="B702" s="287" t="s">
        <v>1184</v>
      </c>
      <c r="C702" s="287">
        <v>1</v>
      </c>
      <c r="D702" s="278" t="s">
        <v>61</v>
      </c>
      <c r="E702" s="279">
        <v>1000000</v>
      </c>
      <c r="F702" s="188">
        <v>0</v>
      </c>
      <c r="G702" s="186">
        <v>0</v>
      </c>
      <c r="H702" s="185">
        <f t="shared" si="143"/>
        <v>0</v>
      </c>
      <c r="I702" s="186">
        <f t="shared" si="144"/>
        <v>1000000</v>
      </c>
      <c r="J702" s="185">
        <f t="shared" si="142"/>
        <v>1</v>
      </c>
      <c r="K702" s="424">
        <v>1000000</v>
      </c>
    </row>
    <row r="703" spans="1:11" ht="16.5" x14ac:dyDescent="0.25">
      <c r="A703" s="190"/>
      <c r="B703" s="287" t="s">
        <v>1150</v>
      </c>
      <c r="C703" s="287">
        <v>300</v>
      </c>
      <c r="D703" s="278" t="s">
        <v>1185</v>
      </c>
      <c r="E703" s="279">
        <v>1500000</v>
      </c>
      <c r="F703" s="188">
        <v>0</v>
      </c>
      <c r="G703" s="186">
        <v>0</v>
      </c>
      <c r="H703" s="185">
        <f t="shared" si="143"/>
        <v>0</v>
      </c>
      <c r="I703" s="186">
        <f t="shared" si="144"/>
        <v>1500000</v>
      </c>
      <c r="J703" s="185">
        <f t="shared" si="142"/>
        <v>1</v>
      </c>
      <c r="K703" s="424">
        <v>1500000</v>
      </c>
    </row>
    <row r="704" spans="1:11" ht="16.5" x14ac:dyDescent="0.25">
      <c r="A704" s="190"/>
      <c r="B704" s="287" t="s">
        <v>1186</v>
      </c>
      <c r="C704" s="287">
        <v>1</v>
      </c>
      <c r="D704" s="278" t="s">
        <v>61</v>
      </c>
      <c r="E704" s="279">
        <v>1500000</v>
      </c>
      <c r="F704" s="188">
        <v>0</v>
      </c>
      <c r="G704" s="186">
        <v>0</v>
      </c>
      <c r="H704" s="185">
        <f t="shared" si="143"/>
        <v>0</v>
      </c>
      <c r="I704" s="186">
        <f t="shared" si="144"/>
        <v>1500000</v>
      </c>
      <c r="J704" s="185">
        <f t="shared" si="142"/>
        <v>1</v>
      </c>
      <c r="K704" s="424">
        <v>1500000</v>
      </c>
    </row>
    <row r="705" spans="1:11" ht="16.5" x14ac:dyDescent="0.25">
      <c r="A705" s="190"/>
      <c r="B705" s="287" t="s">
        <v>1187</v>
      </c>
      <c r="C705" s="287">
        <v>30</v>
      </c>
      <c r="D705" s="278" t="s">
        <v>63</v>
      </c>
      <c r="E705" s="279">
        <v>3750000</v>
      </c>
      <c r="F705" s="188">
        <v>0</v>
      </c>
      <c r="G705" s="186">
        <v>0</v>
      </c>
      <c r="H705" s="185">
        <f t="shared" si="143"/>
        <v>0</v>
      </c>
      <c r="I705" s="186">
        <f t="shared" si="144"/>
        <v>3750000</v>
      </c>
      <c r="J705" s="185">
        <f t="shared" si="142"/>
        <v>1</v>
      </c>
      <c r="K705" s="424">
        <v>3750000</v>
      </c>
    </row>
    <row r="706" spans="1:11" ht="16.5" x14ac:dyDescent="0.25">
      <c r="A706" s="190"/>
      <c r="B706" s="268" t="s">
        <v>1188</v>
      </c>
      <c r="C706" s="268">
        <v>8</v>
      </c>
      <c r="D706" s="255" t="s">
        <v>1094</v>
      </c>
      <c r="E706" s="256">
        <v>2000000</v>
      </c>
      <c r="F706" s="188">
        <v>0</v>
      </c>
      <c r="G706" s="186">
        <v>0</v>
      </c>
      <c r="H706" s="185">
        <f t="shared" si="143"/>
        <v>0</v>
      </c>
      <c r="I706" s="186">
        <f t="shared" si="144"/>
        <v>2000000</v>
      </c>
      <c r="J706" s="185">
        <f t="shared" si="142"/>
        <v>1</v>
      </c>
      <c r="K706" s="421">
        <v>2000000</v>
      </c>
    </row>
    <row r="707" spans="1:11" x14ac:dyDescent="0.25">
      <c r="A707" s="206"/>
      <c r="B707" s="207"/>
      <c r="C707" s="206"/>
      <c r="D707" s="206"/>
      <c r="E707" s="208"/>
      <c r="F707" s="209"/>
      <c r="G707" s="208"/>
      <c r="H707" s="210"/>
      <c r="I707" s="208"/>
      <c r="J707" s="210"/>
    </row>
    <row r="708" spans="1:11" x14ac:dyDescent="0.25">
      <c r="A708" s="176">
        <v>27</v>
      </c>
      <c r="B708" s="211"/>
      <c r="C708" s="176"/>
      <c r="D708" s="176"/>
      <c r="E708" s="177"/>
      <c r="F708" s="178"/>
      <c r="G708" s="177"/>
      <c r="H708" s="179"/>
      <c r="I708" s="177"/>
      <c r="J708" s="179"/>
    </row>
    <row r="709" spans="1:11" ht="30" x14ac:dyDescent="0.25">
      <c r="A709" s="181">
        <v>1</v>
      </c>
      <c r="B709" s="212" t="s">
        <v>19</v>
      </c>
      <c r="C709" s="181"/>
      <c r="D709" s="181"/>
      <c r="E709" s="184">
        <v>45000000</v>
      </c>
      <c r="F709" s="183">
        <v>0</v>
      </c>
      <c r="G709" s="184">
        <f>SUM(G710:G717)</f>
        <v>0</v>
      </c>
      <c r="H709" s="185">
        <f>G709/E709*100%</f>
        <v>0</v>
      </c>
      <c r="I709" s="186">
        <f>E709-G709</f>
        <v>45000000</v>
      </c>
      <c r="J709" s="185">
        <f t="shared" ref="J709:J717" si="145">100%-H709</f>
        <v>1</v>
      </c>
      <c r="K709" s="413">
        <v>45000000</v>
      </c>
    </row>
    <row r="710" spans="1:11" x14ac:dyDescent="0.25">
      <c r="A710" s="213"/>
      <c r="B710" s="187" t="s">
        <v>850</v>
      </c>
      <c r="C710" s="36">
        <v>1</v>
      </c>
      <c r="D710" s="36" t="s">
        <v>26</v>
      </c>
      <c r="E710" s="37">
        <v>1000000</v>
      </c>
      <c r="F710" s="188">
        <v>0</v>
      </c>
      <c r="G710" s="186">
        <v>0</v>
      </c>
      <c r="H710" s="185">
        <f t="shared" ref="H710:H717" si="146">G710/E710*100%</f>
        <v>0</v>
      </c>
      <c r="I710" s="186">
        <f t="shared" ref="I710:I717" si="147">E710-G710</f>
        <v>1000000</v>
      </c>
      <c r="J710" s="185">
        <f t="shared" si="145"/>
        <v>1</v>
      </c>
      <c r="K710" s="412">
        <v>1000000</v>
      </c>
    </row>
    <row r="711" spans="1:11" x14ac:dyDescent="0.25">
      <c r="A711" s="213"/>
      <c r="B711" s="187" t="s">
        <v>826</v>
      </c>
      <c r="C711" s="36">
        <v>24</v>
      </c>
      <c r="D711" s="36" t="s">
        <v>26</v>
      </c>
      <c r="E711" s="37">
        <v>6000000</v>
      </c>
      <c r="F711" s="188">
        <v>0</v>
      </c>
      <c r="G711" s="186">
        <v>0</v>
      </c>
      <c r="H711" s="185">
        <f t="shared" si="146"/>
        <v>0</v>
      </c>
      <c r="I711" s="186">
        <f t="shared" si="147"/>
        <v>6000000</v>
      </c>
      <c r="J711" s="185">
        <f t="shared" si="145"/>
        <v>1</v>
      </c>
      <c r="K711" s="412">
        <v>6000000</v>
      </c>
    </row>
    <row r="712" spans="1:11" x14ac:dyDescent="0.25">
      <c r="A712" s="213"/>
      <c r="B712" s="187" t="s">
        <v>873</v>
      </c>
      <c r="C712" s="36">
        <v>1</v>
      </c>
      <c r="D712" s="36" t="s">
        <v>26</v>
      </c>
      <c r="E712" s="37">
        <v>675000</v>
      </c>
      <c r="F712" s="188">
        <v>0</v>
      </c>
      <c r="G712" s="186">
        <v>0</v>
      </c>
      <c r="H712" s="185">
        <f t="shared" si="146"/>
        <v>0</v>
      </c>
      <c r="I712" s="186">
        <f t="shared" si="147"/>
        <v>675000</v>
      </c>
      <c r="J712" s="185">
        <f t="shared" si="145"/>
        <v>1</v>
      </c>
      <c r="K712" s="412">
        <v>675000</v>
      </c>
    </row>
    <row r="713" spans="1:11" x14ac:dyDescent="0.25">
      <c r="A713" s="214"/>
      <c r="B713" s="187" t="s">
        <v>1189</v>
      </c>
      <c r="C713" s="36">
        <v>1</v>
      </c>
      <c r="D713" s="36" t="s">
        <v>144</v>
      </c>
      <c r="E713" s="37">
        <v>600000</v>
      </c>
      <c r="F713" s="188">
        <v>0</v>
      </c>
      <c r="G713" s="186">
        <v>0</v>
      </c>
      <c r="H713" s="185">
        <f t="shared" si="146"/>
        <v>0</v>
      </c>
      <c r="I713" s="186">
        <f t="shared" si="147"/>
        <v>600000</v>
      </c>
      <c r="J713" s="185">
        <f t="shared" si="145"/>
        <v>1</v>
      </c>
      <c r="K713" s="412">
        <v>600000</v>
      </c>
    </row>
    <row r="714" spans="1:11" x14ac:dyDescent="0.25">
      <c r="A714" s="215"/>
      <c r="B714" s="187" t="s">
        <v>1190</v>
      </c>
      <c r="C714" s="36">
        <v>1</v>
      </c>
      <c r="D714" s="36" t="s">
        <v>26</v>
      </c>
      <c r="E714" s="37" t="s">
        <v>1191</v>
      </c>
      <c r="F714" s="188">
        <v>0</v>
      </c>
      <c r="G714" s="186">
        <v>0</v>
      </c>
      <c r="H714" s="185">
        <v>0</v>
      </c>
      <c r="I714" s="186">
        <v>3000000</v>
      </c>
      <c r="J714" s="185">
        <f t="shared" si="145"/>
        <v>1</v>
      </c>
      <c r="K714" s="412" t="s">
        <v>1191</v>
      </c>
    </row>
    <row r="715" spans="1:11" x14ac:dyDescent="0.25">
      <c r="A715" s="215"/>
      <c r="B715" s="187" t="s">
        <v>1192</v>
      </c>
      <c r="C715" s="36">
        <v>1</v>
      </c>
      <c r="D715" s="36" t="s">
        <v>26</v>
      </c>
      <c r="E715" s="37">
        <v>5000000</v>
      </c>
      <c r="F715" s="188">
        <v>0</v>
      </c>
      <c r="G715" s="186">
        <v>0</v>
      </c>
      <c r="H715" s="185">
        <f t="shared" si="146"/>
        <v>0</v>
      </c>
      <c r="I715" s="186">
        <f t="shared" si="147"/>
        <v>5000000</v>
      </c>
      <c r="J715" s="185">
        <f t="shared" si="145"/>
        <v>1</v>
      </c>
      <c r="K715" s="412">
        <v>5000000</v>
      </c>
    </row>
    <row r="716" spans="1:11" x14ac:dyDescent="0.25">
      <c r="A716" s="215"/>
      <c r="B716" s="187" t="s">
        <v>1193</v>
      </c>
      <c r="C716" s="36">
        <v>4</v>
      </c>
      <c r="D716" s="36" t="s">
        <v>144</v>
      </c>
      <c r="E716" s="37">
        <v>2600000</v>
      </c>
      <c r="F716" s="188">
        <v>0</v>
      </c>
      <c r="G716" s="186">
        <v>0</v>
      </c>
      <c r="H716" s="185">
        <f t="shared" si="146"/>
        <v>0</v>
      </c>
      <c r="I716" s="186">
        <f t="shared" si="147"/>
        <v>2600000</v>
      </c>
      <c r="J716" s="185">
        <f t="shared" si="145"/>
        <v>1</v>
      </c>
      <c r="K716" s="412">
        <v>2600000</v>
      </c>
    </row>
    <row r="717" spans="1:11" x14ac:dyDescent="0.25">
      <c r="A717" s="216"/>
      <c r="B717" s="187" t="s">
        <v>1194</v>
      </c>
      <c r="C717" s="36">
        <v>1</v>
      </c>
      <c r="D717" s="36" t="s">
        <v>26</v>
      </c>
      <c r="E717" s="37">
        <v>26125000</v>
      </c>
      <c r="F717" s="369">
        <v>0</v>
      </c>
      <c r="G717" s="186">
        <v>0</v>
      </c>
      <c r="H717" s="185">
        <f t="shared" si="146"/>
        <v>0</v>
      </c>
      <c r="I717" s="186">
        <f t="shared" si="147"/>
        <v>26125000</v>
      </c>
      <c r="J717" s="185">
        <f t="shared" si="145"/>
        <v>1</v>
      </c>
      <c r="K717" s="412">
        <v>26125000</v>
      </c>
    </row>
    <row r="718" spans="1:11" x14ac:dyDescent="0.25">
      <c r="A718" s="216"/>
      <c r="B718" s="187"/>
      <c r="C718" s="36"/>
      <c r="D718" s="36"/>
      <c r="E718" s="370"/>
      <c r="F718" s="369"/>
      <c r="G718" s="186"/>
      <c r="H718" s="185"/>
      <c r="I718" s="186"/>
      <c r="J718" s="185"/>
      <c r="K718" s="441"/>
    </row>
    <row r="719" spans="1:11" x14ac:dyDescent="0.25">
      <c r="A719" s="216"/>
      <c r="B719" s="187"/>
      <c r="C719" s="36"/>
      <c r="D719" s="36"/>
      <c r="E719" s="182"/>
      <c r="F719" s="259"/>
      <c r="G719" s="259"/>
      <c r="H719" s="260"/>
      <c r="I719" s="259"/>
      <c r="J719" s="213"/>
      <c r="K719" s="411"/>
    </row>
    <row r="720" spans="1:11" ht="30" x14ac:dyDescent="0.25">
      <c r="A720" s="181">
        <v>2</v>
      </c>
      <c r="B720" s="221" t="s">
        <v>20</v>
      </c>
      <c r="C720" s="181"/>
      <c r="D720" s="181"/>
      <c r="E720" s="184">
        <f>SUM(E721:E733)</f>
        <v>30000000</v>
      </c>
      <c r="F720" s="183">
        <v>0</v>
      </c>
      <c r="G720" s="184">
        <f>SUM(G721:G733)</f>
        <v>0</v>
      </c>
      <c r="H720" s="185">
        <f>G720/E720*100%</f>
        <v>0</v>
      </c>
      <c r="I720" s="186">
        <f>E720-G720</f>
        <v>30000000</v>
      </c>
      <c r="J720" s="185">
        <f t="shared" ref="J720:J733" si="148">100%-H720</f>
        <v>1</v>
      </c>
      <c r="K720" s="413">
        <f>SUM(K721:K733)</f>
        <v>30000000</v>
      </c>
    </row>
    <row r="721" spans="1:11" ht="16.5" x14ac:dyDescent="0.25">
      <c r="A721" s="222"/>
      <c r="B721" s="371" t="s">
        <v>1195</v>
      </c>
      <c r="C721" s="372">
        <v>2</v>
      </c>
      <c r="D721" s="363" t="s">
        <v>673</v>
      </c>
      <c r="E721" s="373">
        <v>1000000</v>
      </c>
      <c r="F721" s="188">
        <v>0</v>
      </c>
      <c r="G721" s="186">
        <v>0</v>
      </c>
      <c r="H721" s="185">
        <f t="shared" ref="H721:H733" si="149">G721/E721*100%</f>
        <v>0</v>
      </c>
      <c r="I721" s="186">
        <f t="shared" ref="I721:I733" si="150">E721-G721</f>
        <v>1000000</v>
      </c>
      <c r="J721" s="185">
        <f t="shared" si="148"/>
        <v>1</v>
      </c>
      <c r="K721" s="442">
        <v>1000000</v>
      </c>
    </row>
    <row r="722" spans="1:11" ht="16.5" x14ac:dyDescent="0.25">
      <c r="A722" s="222"/>
      <c r="B722" s="371" t="s">
        <v>1001</v>
      </c>
      <c r="C722" s="372">
        <v>1</v>
      </c>
      <c r="D722" s="363" t="s">
        <v>61</v>
      </c>
      <c r="E722" s="373">
        <v>1000000</v>
      </c>
      <c r="F722" s="188">
        <v>0</v>
      </c>
      <c r="G722" s="186">
        <v>0</v>
      </c>
      <c r="H722" s="185">
        <f t="shared" si="149"/>
        <v>0</v>
      </c>
      <c r="I722" s="186">
        <f t="shared" si="150"/>
        <v>1000000</v>
      </c>
      <c r="J722" s="185">
        <f t="shared" si="148"/>
        <v>1</v>
      </c>
      <c r="K722" s="442">
        <v>1000000</v>
      </c>
    </row>
    <row r="723" spans="1:11" ht="16.5" x14ac:dyDescent="0.25">
      <c r="A723" s="222"/>
      <c r="B723" s="371" t="s">
        <v>1196</v>
      </c>
      <c r="C723" s="372">
        <v>7</v>
      </c>
      <c r="D723" s="363" t="s">
        <v>673</v>
      </c>
      <c r="E723" s="373">
        <v>2940000</v>
      </c>
      <c r="F723" s="188">
        <v>0</v>
      </c>
      <c r="G723" s="186">
        <v>0</v>
      </c>
      <c r="H723" s="185">
        <f t="shared" si="149"/>
        <v>0</v>
      </c>
      <c r="I723" s="186">
        <f t="shared" si="150"/>
        <v>2940000</v>
      </c>
      <c r="J723" s="185">
        <f t="shared" si="148"/>
        <v>1</v>
      </c>
      <c r="K723" s="442">
        <v>2940000</v>
      </c>
    </row>
    <row r="724" spans="1:11" ht="16.5" x14ac:dyDescent="0.25">
      <c r="A724" s="229"/>
      <c r="B724" s="371" t="s">
        <v>844</v>
      </c>
      <c r="C724" s="372">
        <v>7</v>
      </c>
      <c r="D724" s="363" t="s">
        <v>63</v>
      </c>
      <c r="E724" s="373">
        <v>4550000</v>
      </c>
      <c r="F724" s="188">
        <v>0</v>
      </c>
      <c r="G724" s="186">
        <v>0</v>
      </c>
      <c r="H724" s="185">
        <f t="shared" si="149"/>
        <v>0</v>
      </c>
      <c r="I724" s="186">
        <f t="shared" si="150"/>
        <v>4550000</v>
      </c>
      <c r="J724" s="185">
        <f t="shared" si="148"/>
        <v>1</v>
      </c>
      <c r="K724" s="442">
        <v>4550000</v>
      </c>
    </row>
    <row r="725" spans="1:11" ht="16.5" x14ac:dyDescent="0.25">
      <c r="A725" s="215"/>
      <c r="B725" s="371" t="s">
        <v>1006</v>
      </c>
      <c r="C725" s="372">
        <v>7</v>
      </c>
      <c r="D725" s="363" t="s">
        <v>673</v>
      </c>
      <c r="E725" s="373">
        <v>455000</v>
      </c>
      <c r="F725" s="188">
        <v>0</v>
      </c>
      <c r="G725" s="186">
        <v>0</v>
      </c>
      <c r="H725" s="185">
        <f t="shared" si="149"/>
        <v>0</v>
      </c>
      <c r="I725" s="186">
        <f t="shared" si="150"/>
        <v>455000</v>
      </c>
      <c r="J725" s="185">
        <f t="shared" si="148"/>
        <v>1</v>
      </c>
      <c r="K725" s="442">
        <v>455000</v>
      </c>
    </row>
    <row r="726" spans="1:11" ht="16.5" x14ac:dyDescent="0.25">
      <c r="A726" s="215"/>
      <c r="B726" s="371" t="s">
        <v>837</v>
      </c>
      <c r="C726" s="372">
        <v>1</v>
      </c>
      <c r="D726" s="363" t="s">
        <v>61</v>
      </c>
      <c r="E726" s="373">
        <v>2000000</v>
      </c>
      <c r="F726" s="188">
        <v>0</v>
      </c>
      <c r="G726" s="186">
        <v>0</v>
      </c>
      <c r="H726" s="185">
        <f t="shared" si="149"/>
        <v>0</v>
      </c>
      <c r="I726" s="186">
        <f t="shared" si="150"/>
        <v>2000000</v>
      </c>
      <c r="J726" s="185">
        <f t="shared" si="148"/>
        <v>1</v>
      </c>
      <c r="K726" s="442">
        <v>2000000</v>
      </c>
    </row>
    <row r="727" spans="1:11" ht="16.5" x14ac:dyDescent="0.25">
      <c r="A727" s="215"/>
      <c r="B727" s="371" t="s">
        <v>1197</v>
      </c>
      <c r="C727" s="372">
        <v>20</v>
      </c>
      <c r="D727" s="363" t="s">
        <v>63</v>
      </c>
      <c r="E727" s="373">
        <v>5000000</v>
      </c>
      <c r="F727" s="188">
        <v>0</v>
      </c>
      <c r="G727" s="186">
        <v>0</v>
      </c>
      <c r="H727" s="185">
        <f t="shared" si="149"/>
        <v>0</v>
      </c>
      <c r="I727" s="186">
        <f t="shared" si="150"/>
        <v>5000000</v>
      </c>
      <c r="J727" s="185">
        <f t="shared" si="148"/>
        <v>1</v>
      </c>
      <c r="K727" s="442">
        <v>5000000</v>
      </c>
    </row>
    <row r="728" spans="1:11" ht="16.5" x14ac:dyDescent="0.25">
      <c r="A728" s="215"/>
      <c r="B728" s="371" t="s">
        <v>1064</v>
      </c>
      <c r="C728" s="372">
        <v>1</v>
      </c>
      <c r="D728" s="363" t="s">
        <v>1110</v>
      </c>
      <c r="E728" s="373">
        <v>700000</v>
      </c>
      <c r="F728" s="188">
        <v>0</v>
      </c>
      <c r="G728" s="186">
        <v>0</v>
      </c>
      <c r="H728" s="185">
        <f t="shared" si="149"/>
        <v>0</v>
      </c>
      <c r="I728" s="186">
        <f t="shared" si="150"/>
        <v>700000</v>
      </c>
      <c r="J728" s="185">
        <f t="shared" si="148"/>
        <v>1</v>
      </c>
      <c r="K728" s="442">
        <v>700000</v>
      </c>
    </row>
    <row r="729" spans="1:11" ht="16.5" x14ac:dyDescent="0.25">
      <c r="A729" s="215"/>
      <c r="B729" s="371" t="s">
        <v>1198</v>
      </c>
      <c r="C729" s="372">
        <v>1</v>
      </c>
      <c r="D729" s="363" t="s">
        <v>63</v>
      </c>
      <c r="E729" s="373">
        <v>4000000</v>
      </c>
      <c r="F729" s="188">
        <v>0</v>
      </c>
      <c r="G729" s="186">
        <v>0</v>
      </c>
      <c r="H729" s="185">
        <f t="shared" si="149"/>
        <v>0</v>
      </c>
      <c r="I729" s="186">
        <f t="shared" si="150"/>
        <v>4000000</v>
      </c>
      <c r="J729" s="185">
        <f t="shared" si="148"/>
        <v>1</v>
      </c>
      <c r="K729" s="442">
        <v>4000000</v>
      </c>
    </row>
    <row r="730" spans="1:11" ht="16.5" x14ac:dyDescent="0.25">
      <c r="A730" s="215"/>
      <c r="B730" s="371" t="s">
        <v>1199</v>
      </c>
      <c r="C730" s="372">
        <v>12</v>
      </c>
      <c r="D730" s="363" t="s">
        <v>673</v>
      </c>
      <c r="E730" s="373">
        <v>2400000</v>
      </c>
      <c r="F730" s="188">
        <v>0</v>
      </c>
      <c r="G730" s="186">
        <v>0</v>
      </c>
      <c r="H730" s="185">
        <f t="shared" si="149"/>
        <v>0</v>
      </c>
      <c r="I730" s="186">
        <f t="shared" si="150"/>
        <v>2400000</v>
      </c>
      <c r="J730" s="185">
        <f t="shared" si="148"/>
        <v>1</v>
      </c>
      <c r="K730" s="442">
        <v>2400000</v>
      </c>
    </row>
    <row r="731" spans="1:11" ht="16.5" x14ac:dyDescent="0.25">
      <c r="A731" s="216"/>
      <c r="B731" s="371" t="s">
        <v>1200</v>
      </c>
      <c r="C731" s="372">
        <v>1</v>
      </c>
      <c r="D731" s="363" t="s">
        <v>1110</v>
      </c>
      <c r="E731" s="373">
        <v>4000000</v>
      </c>
      <c r="F731" s="188">
        <v>0</v>
      </c>
      <c r="G731" s="186">
        <v>0</v>
      </c>
      <c r="H731" s="185">
        <f t="shared" si="149"/>
        <v>0</v>
      </c>
      <c r="I731" s="186">
        <f t="shared" si="150"/>
        <v>4000000</v>
      </c>
      <c r="J731" s="185">
        <f t="shared" si="148"/>
        <v>1</v>
      </c>
      <c r="K731" s="442">
        <v>4000000</v>
      </c>
    </row>
    <row r="732" spans="1:11" ht="16.5" x14ac:dyDescent="0.25">
      <c r="A732" s="216"/>
      <c r="B732" s="371" t="s">
        <v>1072</v>
      </c>
      <c r="C732" s="372">
        <v>1</v>
      </c>
      <c r="D732" s="363" t="s">
        <v>61</v>
      </c>
      <c r="E732" s="373">
        <v>450000</v>
      </c>
      <c r="F732" s="188">
        <v>0</v>
      </c>
      <c r="G732" s="186">
        <v>0</v>
      </c>
      <c r="H732" s="185">
        <f t="shared" si="149"/>
        <v>0</v>
      </c>
      <c r="I732" s="186">
        <f t="shared" si="150"/>
        <v>450000</v>
      </c>
      <c r="J732" s="185">
        <f t="shared" si="148"/>
        <v>1</v>
      </c>
      <c r="K732" s="442">
        <v>450000</v>
      </c>
    </row>
    <row r="733" spans="1:11" ht="16.5" x14ac:dyDescent="0.25">
      <c r="A733" s="216"/>
      <c r="B733" s="371" t="s">
        <v>1201</v>
      </c>
      <c r="C733" s="372">
        <v>1</v>
      </c>
      <c r="D733" s="363" t="s">
        <v>61</v>
      </c>
      <c r="E733" s="373">
        <v>1505000</v>
      </c>
      <c r="F733" s="188">
        <v>0</v>
      </c>
      <c r="G733" s="186">
        <v>0</v>
      </c>
      <c r="H733" s="185">
        <f t="shared" si="149"/>
        <v>0</v>
      </c>
      <c r="I733" s="186">
        <f t="shared" si="150"/>
        <v>1505000</v>
      </c>
      <c r="J733" s="185">
        <f t="shared" si="148"/>
        <v>1</v>
      </c>
      <c r="K733" s="442">
        <v>1505000</v>
      </c>
    </row>
    <row r="734" spans="1:11" x14ac:dyDescent="0.25">
      <c r="A734" s="216"/>
      <c r="B734" s="257"/>
      <c r="C734" s="217"/>
      <c r="D734" s="258"/>
      <c r="E734" s="182"/>
      <c r="F734" s="259"/>
      <c r="G734" s="259"/>
      <c r="H734" s="260"/>
      <c r="I734" s="259"/>
      <c r="J734" s="213"/>
    </row>
    <row r="735" spans="1:11" x14ac:dyDescent="0.25">
      <c r="A735" s="206"/>
      <c r="B735" s="207"/>
      <c r="C735" s="206"/>
      <c r="D735" s="206"/>
      <c r="E735" s="208"/>
      <c r="F735" s="209"/>
      <c r="G735" s="208"/>
      <c r="H735" s="210"/>
      <c r="I735" s="208"/>
      <c r="J735" s="210"/>
    </row>
    <row r="736" spans="1:11" x14ac:dyDescent="0.25">
      <c r="A736" s="176">
        <v>28</v>
      </c>
      <c r="B736" s="211"/>
      <c r="C736" s="176"/>
      <c r="D736" s="176"/>
      <c r="E736" s="177"/>
      <c r="F736" s="178"/>
      <c r="G736" s="177"/>
      <c r="H736" s="179"/>
      <c r="I736" s="177"/>
      <c r="J736" s="179"/>
    </row>
    <row r="737" spans="1:11" ht="30" x14ac:dyDescent="0.25">
      <c r="A737" s="181">
        <v>1</v>
      </c>
      <c r="B737" s="212" t="s">
        <v>19</v>
      </c>
      <c r="C737" s="181"/>
      <c r="D737" s="181"/>
      <c r="E737" s="184">
        <v>45000000</v>
      </c>
      <c r="F737" s="183">
        <v>0</v>
      </c>
      <c r="G737" s="184">
        <f>SUM(G738:G746)</f>
        <v>0</v>
      </c>
      <c r="H737" s="185">
        <f>G737/E737*100%</f>
        <v>0</v>
      </c>
      <c r="I737" s="186">
        <f>E737-G737</f>
        <v>45000000</v>
      </c>
      <c r="J737" s="185">
        <f t="shared" ref="J737:J746" si="151">100%-H737</f>
        <v>1</v>
      </c>
      <c r="K737" s="413">
        <v>45000000</v>
      </c>
    </row>
    <row r="738" spans="1:11" x14ac:dyDescent="0.25">
      <c r="A738" s="213"/>
      <c r="B738" s="187" t="s">
        <v>825</v>
      </c>
      <c r="C738" s="36">
        <v>1</v>
      </c>
      <c r="D738" s="36" t="s">
        <v>26</v>
      </c>
      <c r="E738" s="37">
        <v>1000000</v>
      </c>
      <c r="F738" s="188">
        <v>0</v>
      </c>
      <c r="G738" s="186">
        <v>0</v>
      </c>
      <c r="H738" s="185">
        <f t="shared" ref="H738:H746" si="152">G738/E738*100%</f>
        <v>0</v>
      </c>
      <c r="I738" s="186">
        <f t="shared" ref="I738:I746" si="153">E738-G738</f>
        <v>1000000</v>
      </c>
      <c r="J738" s="185">
        <f t="shared" si="151"/>
        <v>1</v>
      </c>
      <c r="K738" s="412">
        <v>1000000</v>
      </c>
    </row>
    <row r="739" spans="1:11" x14ac:dyDescent="0.25">
      <c r="A739" s="213"/>
      <c r="B739" s="187" t="s">
        <v>851</v>
      </c>
      <c r="C739" s="36">
        <v>24</v>
      </c>
      <c r="D739" s="36" t="s">
        <v>26</v>
      </c>
      <c r="E739" s="37">
        <v>6000000</v>
      </c>
      <c r="F739" s="188">
        <v>0</v>
      </c>
      <c r="G739" s="186">
        <v>0</v>
      </c>
      <c r="H739" s="185">
        <f t="shared" si="152"/>
        <v>0</v>
      </c>
      <c r="I739" s="186">
        <f t="shared" si="153"/>
        <v>6000000</v>
      </c>
      <c r="J739" s="185">
        <f t="shared" si="151"/>
        <v>1</v>
      </c>
      <c r="K739" s="412">
        <v>6000000</v>
      </c>
    </row>
    <row r="740" spans="1:11" x14ac:dyDescent="0.25">
      <c r="A740" s="213"/>
      <c r="B740" s="187" t="s">
        <v>1202</v>
      </c>
      <c r="C740" s="36">
        <v>1</v>
      </c>
      <c r="D740" s="36" t="s">
        <v>26</v>
      </c>
      <c r="E740" s="37">
        <v>675000</v>
      </c>
      <c r="F740" s="188">
        <v>0</v>
      </c>
      <c r="G740" s="186">
        <v>0</v>
      </c>
      <c r="H740" s="185">
        <f t="shared" si="152"/>
        <v>0</v>
      </c>
      <c r="I740" s="186">
        <f t="shared" si="153"/>
        <v>675000</v>
      </c>
      <c r="J740" s="185">
        <f t="shared" si="151"/>
        <v>1</v>
      </c>
      <c r="K740" s="412">
        <v>675000</v>
      </c>
    </row>
    <row r="741" spans="1:11" x14ac:dyDescent="0.25">
      <c r="A741" s="214"/>
      <c r="B741" s="187" t="s">
        <v>978</v>
      </c>
      <c r="C741" s="36">
        <v>6</v>
      </c>
      <c r="D741" s="36" t="s">
        <v>144</v>
      </c>
      <c r="E741" s="37">
        <v>15000000</v>
      </c>
      <c r="F741" s="188">
        <v>0</v>
      </c>
      <c r="G741" s="186">
        <v>0</v>
      </c>
      <c r="H741" s="185">
        <f t="shared" si="152"/>
        <v>0</v>
      </c>
      <c r="I741" s="186">
        <f t="shared" si="153"/>
        <v>15000000</v>
      </c>
      <c r="J741" s="185">
        <f t="shared" si="151"/>
        <v>1</v>
      </c>
      <c r="K741" s="412">
        <v>15000000</v>
      </c>
    </row>
    <row r="742" spans="1:11" x14ac:dyDescent="0.25">
      <c r="A742" s="215"/>
      <c r="B742" s="187" t="s">
        <v>1203</v>
      </c>
      <c r="C742" s="36">
        <v>1</v>
      </c>
      <c r="D742" s="36" t="s">
        <v>26</v>
      </c>
      <c r="E742" s="37">
        <v>10000000</v>
      </c>
      <c r="F742" s="188">
        <v>0</v>
      </c>
      <c r="G742" s="186">
        <v>0</v>
      </c>
      <c r="H742" s="185">
        <f t="shared" si="152"/>
        <v>0</v>
      </c>
      <c r="I742" s="186">
        <f t="shared" si="153"/>
        <v>10000000</v>
      </c>
      <c r="J742" s="185">
        <f t="shared" si="151"/>
        <v>1</v>
      </c>
      <c r="K742" s="412">
        <v>10000000</v>
      </c>
    </row>
    <row r="743" spans="1:11" x14ac:dyDescent="0.25">
      <c r="A743" s="215"/>
      <c r="B743" s="187" t="s">
        <v>1204</v>
      </c>
      <c r="C743" s="36">
        <v>1</v>
      </c>
      <c r="D743" s="36" t="s">
        <v>26</v>
      </c>
      <c r="E743" s="37">
        <v>3000000</v>
      </c>
      <c r="F743" s="188">
        <v>0</v>
      </c>
      <c r="G743" s="186">
        <v>0</v>
      </c>
      <c r="H743" s="185">
        <f t="shared" si="152"/>
        <v>0</v>
      </c>
      <c r="I743" s="186">
        <f t="shared" si="153"/>
        <v>3000000</v>
      </c>
      <c r="J743" s="185">
        <f t="shared" si="151"/>
        <v>1</v>
      </c>
      <c r="K743" s="412">
        <v>3000000</v>
      </c>
    </row>
    <row r="744" spans="1:11" x14ac:dyDescent="0.25">
      <c r="A744" s="272"/>
      <c r="B744" s="187" t="s">
        <v>1032</v>
      </c>
      <c r="C744" s="36">
        <v>1</v>
      </c>
      <c r="D744" s="36" t="s">
        <v>26</v>
      </c>
      <c r="E744" s="37">
        <v>5000000</v>
      </c>
      <c r="F744" s="188">
        <v>0</v>
      </c>
      <c r="G744" s="186">
        <v>0</v>
      </c>
      <c r="H744" s="185">
        <f t="shared" si="152"/>
        <v>0</v>
      </c>
      <c r="I744" s="186">
        <f t="shared" si="153"/>
        <v>5000000</v>
      </c>
      <c r="J744" s="185">
        <f t="shared" si="151"/>
        <v>1</v>
      </c>
      <c r="K744" s="412">
        <v>5000000</v>
      </c>
    </row>
    <row r="745" spans="1:11" x14ac:dyDescent="0.25">
      <c r="A745" s="190"/>
      <c r="B745" s="187" t="s">
        <v>1205</v>
      </c>
      <c r="C745" s="36">
        <v>1</v>
      </c>
      <c r="D745" s="36" t="s">
        <v>26</v>
      </c>
      <c r="E745" s="37">
        <v>3200000</v>
      </c>
      <c r="F745" s="188">
        <v>0</v>
      </c>
      <c r="G745" s="186">
        <v>0</v>
      </c>
      <c r="H745" s="185">
        <f t="shared" si="152"/>
        <v>0</v>
      </c>
      <c r="I745" s="186">
        <f t="shared" si="153"/>
        <v>3200000</v>
      </c>
      <c r="J745" s="185">
        <f t="shared" si="151"/>
        <v>1</v>
      </c>
      <c r="K745" s="412">
        <v>3200000</v>
      </c>
    </row>
    <row r="746" spans="1:11" x14ac:dyDescent="0.25">
      <c r="A746" s="192"/>
      <c r="B746" s="187" t="s">
        <v>1206</v>
      </c>
      <c r="C746" s="36">
        <v>1</v>
      </c>
      <c r="D746" s="36" t="s">
        <v>26</v>
      </c>
      <c r="E746" s="37">
        <v>1125000</v>
      </c>
      <c r="F746" s="188">
        <v>0</v>
      </c>
      <c r="G746" s="186">
        <v>0</v>
      </c>
      <c r="H746" s="185">
        <f t="shared" si="152"/>
        <v>0</v>
      </c>
      <c r="I746" s="186">
        <f t="shared" si="153"/>
        <v>1125000</v>
      </c>
      <c r="J746" s="185">
        <f t="shared" si="151"/>
        <v>1</v>
      </c>
      <c r="K746" s="412">
        <v>1125000</v>
      </c>
    </row>
    <row r="747" spans="1:11" x14ac:dyDescent="0.25">
      <c r="A747" s="216"/>
      <c r="B747" s="187"/>
      <c r="C747" s="36"/>
      <c r="D747" s="36"/>
      <c r="E747" s="182"/>
      <c r="F747" s="259"/>
      <c r="G747" s="259"/>
      <c r="H747" s="260"/>
      <c r="I747" s="259"/>
      <c r="J747" s="213"/>
      <c r="K747" s="411"/>
    </row>
    <row r="748" spans="1:11" ht="30" x14ac:dyDescent="0.25">
      <c r="A748" s="181">
        <v>2</v>
      </c>
      <c r="B748" s="221" t="s">
        <v>20</v>
      </c>
      <c r="C748" s="181"/>
      <c r="D748" s="181"/>
      <c r="E748" s="184">
        <f>SUM(E749:E758)</f>
        <v>30000000</v>
      </c>
      <c r="F748" s="183">
        <v>0</v>
      </c>
      <c r="G748" s="184">
        <f>SUM(G749:G758)</f>
        <v>0</v>
      </c>
      <c r="H748" s="185">
        <f>G748/E748*100%</f>
        <v>0</v>
      </c>
      <c r="I748" s="186">
        <f>E748-G748</f>
        <v>30000000</v>
      </c>
      <c r="J748" s="185">
        <f t="shared" ref="J748:J758" si="154">100%-H748</f>
        <v>1</v>
      </c>
      <c r="K748" s="413">
        <f>SUM(K749:K758)</f>
        <v>30000000</v>
      </c>
    </row>
    <row r="749" spans="1:11" ht="16.5" x14ac:dyDescent="0.25">
      <c r="A749" s="222"/>
      <c r="B749" s="292" t="s">
        <v>1207</v>
      </c>
      <c r="C749" s="374">
        <v>1</v>
      </c>
      <c r="D749" s="278" t="s">
        <v>61</v>
      </c>
      <c r="E749" s="225">
        <v>550000</v>
      </c>
      <c r="F749" s="188">
        <v>0</v>
      </c>
      <c r="G749" s="259">
        <v>0</v>
      </c>
      <c r="H749" s="260">
        <v>0</v>
      </c>
      <c r="I749" s="186">
        <f t="shared" ref="I749:I758" si="155">E749-G749</f>
        <v>550000</v>
      </c>
      <c r="J749" s="185">
        <f t="shared" si="154"/>
        <v>1</v>
      </c>
      <c r="K749" s="415">
        <v>550000</v>
      </c>
    </row>
    <row r="750" spans="1:11" ht="16.5" x14ac:dyDescent="0.25">
      <c r="A750" s="222"/>
      <c r="B750" s="287" t="s">
        <v>1208</v>
      </c>
      <c r="C750" s="349">
        <v>1</v>
      </c>
      <c r="D750" s="363" t="s">
        <v>61</v>
      </c>
      <c r="E750" s="279">
        <v>1000000</v>
      </c>
      <c r="F750" s="188">
        <v>0</v>
      </c>
      <c r="G750" s="259">
        <v>0</v>
      </c>
      <c r="H750" s="260">
        <v>0</v>
      </c>
      <c r="I750" s="186">
        <f t="shared" si="155"/>
        <v>1000000</v>
      </c>
      <c r="J750" s="185">
        <f t="shared" si="154"/>
        <v>1</v>
      </c>
      <c r="K750" s="424">
        <v>1000000</v>
      </c>
    </row>
    <row r="751" spans="1:11" ht="16.5" x14ac:dyDescent="0.25">
      <c r="A751" s="222"/>
      <c r="B751" s="287" t="s">
        <v>1195</v>
      </c>
      <c r="C751" s="349">
        <v>2</v>
      </c>
      <c r="D751" s="278" t="s">
        <v>1094</v>
      </c>
      <c r="E751" s="279">
        <v>1000000</v>
      </c>
      <c r="F751" s="188">
        <v>0</v>
      </c>
      <c r="G751" s="259">
        <v>0</v>
      </c>
      <c r="H751" s="260">
        <v>0</v>
      </c>
      <c r="I751" s="186">
        <f t="shared" si="155"/>
        <v>1000000</v>
      </c>
      <c r="J751" s="185">
        <f t="shared" si="154"/>
        <v>1</v>
      </c>
      <c r="K751" s="424">
        <v>1000000</v>
      </c>
    </row>
    <row r="752" spans="1:11" ht="16.5" x14ac:dyDescent="0.25">
      <c r="A752" s="229"/>
      <c r="B752" s="287" t="s">
        <v>1209</v>
      </c>
      <c r="C752" s="349">
        <v>2</v>
      </c>
      <c r="D752" s="278" t="s">
        <v>63</v>
      </c>
      <c r="E752" s="279">
        <v>2000000</v>
      </c>
      <c r="F752" s="188">
        <v>0</v>
      </c>
      <c r="G752" s="259">
        <v>0</v>
      </c>
      <c r="H752" s="260">
        <v>0</v>
      </c>
      <c r="I752" s="186">
        <f t="shared" si="155"/>
        <v>2000000</v>
      </c>
      <c r="J752" s="185">
        <f t="shared" si="154"/>
        <v>1</v>
      </c>
      <c r="K752" s="424">
        <v>2000000</v>
      </c>
    </row>
    <row r="753" spans="1:11" ht="49.5" x14ac:dyDescent="0.25">
      <c r="A753" s="215"/>
      <c r="B753" s="375" t="s">
        <v>1210</v>
      </c>
      <c r="C753" s="349">
        <v>1</v>
      </c>
      <c r="D753" s="302" t="s">
        <v>61</v>
      </c>
      <c r="E753" s="336">
        <v>6500000</v>
      </c>
      <c r="F753" s="188">
        <v>0</v>
      </c>
      <c r="G753" s="259">
        <v>0</v>
      </c>
      <c r="H753" s="260">
        <v>0</v>
      </c>
      <c r="I753" s="186">
        <f t="shared" si="155"/>
        <v>6500000</v>
      </c>
      <c r="J753" s="185">
        <f t="shared" si="154"/>
        <v>1</v>
      </c>
      <c r="K753" s="436">
        <v>6500000</v>
      </c>
    </row>
    <row r="754" spans="1:11" ht="16.5" x14ac:dyDescent="0.25">
      <c r="A754" s="215"/>
      <c r="B754" s="287" t="s">
        <v>1211</v>
      </c>
      <c r="C754" s="349">
        <v>1</v>
      </c>
      <c r="D754" s="278" t="s">
        <v>61</v>
      </c>
      <c r="E754" s="279">
        <v>3500000</v>
      </c>
      <c r="F754" s="188">
        <v>0</v>
      </c>
      <c r="G754" s="259">
        <v>0</v>
      </c>
      <c r="H754" s="260">
        <v>0</v>
      </c>
      <c r="I754" s="186">
        <f t="shared" si="155"/>
        <v>3500000</v>
      </c>
      <c r="J754" s="185">
        <f t="shared" si="154"/>
        <v>1</v>
      </c>
      <c r="K754" s="424">
        <v>3500000</v>
      </c>
    </row>
    <row r="755" spans="1:11" ht="16.5" x14ac:dyDescent="0.25">
      <c r="A755" s="215"/>
      <c r="B755" s="287" t="s">
        <v>1212</v>
      </c>
      <c r="C755" s="349">
        <v>25</v>
      </c>
      <c r="D755" s="278" t="s">
        <v>1094</v>
      </c>
      <c r="E755" s="279">
        <v>10500000</v>
      </c>
      <c r="F755" s="188">
        <v>0</v>
      </c>
      <c r="G755" s="259">
        <v>0</v>
      </c>
      <c r="H755" s="260">
        <v>0</v>
      </c>
      <c r="I755" s="186">
        <f t="shared" si="155"/>
        <v>10500000</v>
      </c>
      <c r="J755" s="185">
        <f t="shared" si="154"/>
        <v>1</v>
      </c>
      <c r="K755" s="424">
        <v>10500000</v>
      </c>
    </row>
    <row r="756" spans="1:11" ht="16.5" x14ac:dyDescent="0.25">
      <c r="A756" s="215"/>
      <c r="B756" s="287" t="s">
        <v>1213</v>
      </c>
      <c r="C756" s="349">
        <v>2</v>
      </c>
      <c r="D756" s="278" t="s">
        <v>63</v>
      </c>
      <c r="E756" s="279">
        <v>2500000</v>
      </c>
      <c r="F756" s="188">
        <v>0</v>
      </c>
      <c r="G756" s="259">
        <v>0</v>
      </c>
      <c r="H756" s="260">
        <v>0</v>
      </c>
      <c r="I756" s="186">
        <f t="shared" si="155"/>
        <v>2500000</v>
      </c>
      <c r="J756" s="185">
        <f t="shared" si="154"/>
        <v>1</v>
      </c>
      <c r="K756" s="424">
        <v>2500000</v>
      </c>
    </row>
    <row r="757" spans="1:11" ht="16.5" x14ac:dyDescent="0.25">
      <c r="A757" s="215"/>
      <c r="B757" s="268" t="s">
        <v>837</v>
      </c>
      <c r="C757" s="349">
        <v>1</v>
      </c>
      <c r="D757" s="278" t="s">
        <v>61</v>
      </c>
      <c r="E757" s="279">
        <v>2000000</v>
      </c>
      <c r="F757" s="188">
        <v>0</v>
      </c>
      <c r="G757" s="259">
        <v>0</v>
      </c>
      <c r="H757" s="260">
        <v>0</v>
      </c>
      <c r="I757" s="186">
        <f t="shared" si="155"/>
        <v>2000000</v>
      </c>
      <c r="J757" s="185">
        <f t="shared" si="154"/>
        <v>1</v>
      </c>
      <c r="K757" s="424">
        <v>2000000</v>
      </c>
    </row>
    <row r="758" spans="1:11" ht="16.5" x14ac:dyDescent="0.25">
      <c r="A758" s="215"/>
      <c r="B758" s="376" t="s">
        <v>835</v>
      </c>
      <c r="C758" s="349">
        <v>1</v>
      </c>
      <c r="D758" s="278" t="s">
        <v>61</v>
      </c>
      <c r="E758" s="305">
        <v>450000</v>
      </c>
      <c r="F758" s="188">
        <v>0</v>
      </c>
      <c r="G758" s="259">
        <v>0</v>
      </c>
      <c r="H758" s="260">
        <v>0</v>
      </c>
      <c r="I758" s="186">
        <f t="shared" si="155"/>
        <v>450000</v>
      </c>
      <c r="J758" s="185">
        <f t="shared" si="154"/>
        <v>1</v>
      </c>
      <c r="K758" s="434">
        <v>450000</v>
      </c>
    </row>
    <row r="759" spans="1:11" ht="16.5" x14ac:dyDescent="0.25">
      <c r="A759" s="206"/>
      <c r="B759" s="207"/>
      <c r="C759" s="206"/>
      <c r="D759" s="206"/>
      <c r="E759" s="305"/>
      <c r="F759" s="209"/>
      <c r="G759" s="208"/>
      <c r="H759" s="210"/>
      <c r="I759" s="208"/>
      <c r="J759" s="210"/>
    </row>
    <row r="760" spans="1:11" x14ac:dyDescent="0.25">
      <c r="A760" s="176">
        <v>29</v>
      </c>
      <c r="B760" s="211"/>
      <c r="C760" s="176"/>
      <c r="D760" s="176"/>
      <c r="E760" s="177"/>
      <c r="F760" s="178"/>
      <c r="G760" s="177"/>
      <c r="H760" s="179"/>
      <c r="I760" s="177"/>
      <c r="J760" s="179"/>
    </row>
    <row r="761" spans="1:11" ht="30" x14ac:dyDescent="0.25">
      <c r="A761" s="181">
        <v>1</v>
      </c>
      <c r="B761" s="212" t="s">
        <v>19</v>
      </c>
      <c r="C761" s="181"/>
      <c r="D761" s="181"/>
      <c r="E761" s="184">
        <f>SUM(E762:E769)</f>
        <v>45000000</v>
      </c>
      <c r="F761" s="183">
        <v>0</v>
      </c>
      <c r="G761" s="184">
        <f>SUM(G762:G769)</f>
        <v>0</v>
      </c>
      <c r="H761" s="185">
        <f>G761/E761*100%</f>
        <v>0</v>
      </c>
      <c r="I761" s="184">
        <f>E761-G761</f>
        <v>45000000</v>
      </c>
      <c r="J761" s="271">
        <f>100%-H761</f>
        <v>1</v>
      </c>
      <c r="K761" s="413">
        <f>SUM(K762:K769)</f>
        <v>45000000</v>
      </c>
    </row>
    <row r="762" spans="1:11" x14ac:dyDescent="0.25">
      <c r="A762" s="213"/>
      <c r="B762" s="187" t="s">
        <v>850</v>
      </c>
      <c r="C762" s="36">
        <v>1</v>
      </c>
      <c r="D762" s="36" t="s">
        <v>26</v>
      </c>
      <c r="E762" s="37">
        <v>1000000</v>
      </c>
      <c r="F762" s="188">
        <v>0</v>
      </c>
      <c r="G762" s="259">
        <v>0</v>
      </c>
      <c r="H762" s="260">
        <v>0</v>
      </c>
      <c r="I762" s="184">
        <f t="shared" ref="I762:I769" si="156">E762-G762</f>
        <v>1000000</v>
      </c>
      <c r="J762" s="271">
        <f t="shared" ref="J762:J769" si="157">100%-H762</f>
        <v>1</v>
      </c>
      <c r="K762" s="412">
        <v>1000000</v>
      </c>
    </row>
    <row r="763" spans="1:11" x14ac:dyDescent="0.25">
      <c r="A763" s="213"/>
      <c r="B763" s="187" t="s">
        <v>826</v>
      </c>
      <c r="C763" s="36">
        <v>24</v>
      </c>
      <c r="D763" s="36" t="s">
        <v>26</v>
      </c>
      <c r="E763" s="37">
        <v>6000000</v>
      </c>
      <c r="F763" s="188">
        <v>0</v>
      </c>
      <c r="G763" s="259">
        <v>0</v>
      </c>
      <c r="H763" s="260">
        <v>0</v>
      </c>
      <c r="I763" s="184">
        <f t="shared" si="156"/>
        <v>6000000</v>
      </c>
      <c r="J763" s="271">
        <f t="shared" si="157"/>
        <v>1</v>
      </c>
      <c r="K763" s="412">
        <v>6000000</v>
      </c>
    </row>
    <row r="764" spans="1:11" x14ac:dyDescent="0.25">
      <c r="A764" s="213"/>
      <c r="B764" s="187" t="s">
        <v>827</v>
      </c>
      <c r="C764" s="36">
        <v>1</v>
      </c>
      <c r="D764" s="36" t="s">
        <v>26</v>
      </c>
      <c r="E764" s="37">
        <v>675000</v>
      </c>
      <c r="F764" s="188">
        <v>0</v>
      </c>
      <c r="G764" s="259">
        <v>0</v>
      </c>
      <c r="H764" s="260">
        <v>0</v>
      </c>
      <c r="I764" s="184">
        <f t="shared" si="156"/>
        <v>675000</v>
      </c>
      <c r="J764" s="271">
        <f t="shared" si="157"/>
        <v>1</v>
      </c>
      <c r="K764" s="412">
        <v>675000</v>
      </c>
    </row>
    <row r="765" spans="1:11" x14ac:dyDescent="0.25">
      <c r="A765" s="214"/>
      <c r="B765" s="187" t="s">
        <v>978</v>
      </c>
      <c r="C765" s="36">
        <v>6</v>
      </c>
      <c r="D765" s="36" t="s">
        <v>144</v>
      </c>
      <c r="E765" s="37">
        <v>15000000</v>
      </c>
      <c r="F765" s="188">
        <v>0</v>
      </c>
      <c r="G765" s="259">
        <v>0</v>
      </c>
      <c r="H765" s="260">
        <v>0</v>
      </c>
      <c r="I765" s="184">
        <f t="shared" si="156"/>
        <v>15000000</v>
      </c>
      <c r="J765" s="271">
        <f t="shared" si="157"/>
        <v>1</v>
      </c>
      <c r="K765" s="412">
        <v>15000000</v>
      </c>
    </row>
    <row r="766" spans="1:11" x14ac:dyDescent="0.25">
      <c r="A766" s="215"/>
      <c r="B766" s="187" t="s">
        <v>1214</v>
      </c>
      <c r="C766" s="36">
        <v>1</v>
      </c>
      <c r="D766" s="36" t="s">
        <v>26</v>
      </c>
      <c r="E766" s="37">
        <v>10000000</v>
      </c>
      <c r="F766" s="188">
        <v>0</v>
      </c>
      <c r="G766" s="259">
        <v>0</v>
      </c>
      <c r="H766" s="260">
        <v>0</v>
      </c>
      <c r="I766" s="184">
        <f t="shared" si="156"/>
        <v>10000000</v>
      </c>
      <c r="J766" s="271">
        <f t="shared" si="157"/>
        <v>1</v>
      </c>
      <c r="K766" s="412">
        <v>10000000</v>
      </c>
    </row>
    <row r="767" spans="1:11" x14ac:dyDescent="0.25">
      <c r="A767" s="215"/>
      <c r="B767" s="187" t="s">
        <v>1215</v>
      </c>
      <c r="C767" s="36">
        <v>40</v>
      </c>
      <c r="D767" s="36" t="s">
        <v>144</v>
      </c>
      <c r="E767" s="37">
        <v>6000000</v>
      </c>
      <c r="F767" s="188">
        <v>0</v>
      </c>
      <c r="G767" s="259">
        <v>0</v>
      </c>
      <c r="H767" s="260">
        <v>0</v>
      </c>
      <c r="I767" s="184">
        <f t="shared" si="156"/>
        <v>6000000</v>
      </c>
      <c r="J767" s="271">
        <f t="shared" si="157"/>
        <v>1</v>
      </c>
      <c r="K767" s="412">
        <v>6000000</v>
      </c>
    </row>
    <row r="768" spans="1:11" x14ac:dyDescent="0.25">
      <c r="A768" s="272"/>
      <c r="B768" s="187" t="s">
        <v>1216</v>
      </c>
      <c r="C768" s="36">
        <v>1</v>
      </c>
      <c r="D768" s="36" t="s">
        <v>26</v>
      </c>
      <c r="E768" s="37">
        <v>5500000</v>
      </c>
      <c r="F768" s="188">
        <v>0</v>
      </c>
      <c r="G768" s="259">
        <v>0</v>
      </c>
      <c r="H768" s="260">
        <v>0</v>
      </c>
      <c r="I768" s="184">
        <f t="shared" si="156"/>
        <v>5500000</v>
      </c>
      <c r="J768" s="271">
        <f t="shared" si="157"/>
        <v>1</v>
      </c>
      <c r="K768" s="412">
        <v>5500000</v>
      </c>
    </row>
    <row r="769" spans="1:11" x14ac:dyDescent="0.25">
      <c r="A769" s="190"/>
      <c r="B769" s="187" t="s">
        <v>1217</v>
      </c>
      <c r="C769" s="36">
        <v>1</v>
      </c>
      <c r="D769" s="36" t="s">
        <v>26</v>
      </c>
      <c r="E769" s="37">
        <v>825000</v>
      </c>
      <c r="F769" s="188">
        <v>0</v>
      </c>
      <c r="G769" s="259">
        <v>0</v>
      </c>
      <c r="H769" s="260">
        <v>0</v>
      </c>
      <c r="I769" s="184">
        <f t="shared" si="156"/>
        <v>825000</v>
      </c>
      <c r="J769" s="271">
        <f t="shared" si="157"/>
        <v>1</v>
      </c>
      <c r="K769" s="412">
        <v>825000</v>
      </c>
    </row>
    <row r="770" spans="1:11" x14ac:dyDescent="0.25">
      <c r="A770" s="216"/>
      <c r="B770" s="257"/>
      <c r="C770" s="217"/>
      <c r="D770" s="258"/>
      <c r="E770" s="182"/>
      <c r="F770" s="259"/>
      <c r="G770" s="259"/>
      <c r="H770" s="260"/>
      <c r="I770" s="259"/>
      <c r="J770" s="213"/>
      <c r="K770" s="411"/>
    </row>
    <row r="771" spans="1:11" ht="30" x14ac:dyDescent="0.25">
      <c r="A771" s="181">
        <v>2</v>
      </c>
      <c r="B771" s="221" t="s">
        <v>20</v>
      </c>
      <c r="C771" s="181"/>
      <c r="D771" s="181"/>
      <c r="E771" s="184">
        <v>30000000</v>
      </c>
      <c r="F771" s="183">
        <v>0</v>
      </c>
      <c r="G771" s="184">
        <f>SUM(G772:G782)</f>
        <v>0</v>
      </c>
      <c r="H771" s="185">
        <f>G771/E771*100%</f>
        <v>0</v>
      </c>
      <c r="I771" s="184">
        <f>E771-G771</f>
        <v>30000000</v>
      </c>
      <c r="J771" s="271">
        <f>100%-H771</f>
        <v>1</v>
      </c>
      <c r="K771" s="413">
        <v>30000000</v>
      </c>
    </row>
    <row r="772" spans="1:11" ht="16.5" x14ac:dyDescent="0.25">
      <c r="A772" s="222"/>
      <c r="B772" s="292" t="s">
        <v>835</v>
      </c>
      <c r="C772" s="343">
        <v>1</v>
      </c>
      <c r="D772" s="278" t="s">
        <v>61</v>
      </c>
      <c r="E772" s="225">
        <v>450000</v>
      </c>
      <c r="F772" s="188">
        <v>0</v>
      </c>
      <c r="G772" s="259">
        <v>0</v>
      </c>
      <c r="H772" s="185">
        <f t="shared" ref="H772:H782" si="158">G772/E772*100%</f>
        <v>0</v>
      </c>
      <c r="I772" s="184">
        <f t="shared" ref="I772:I782" si="159">E772-G772</f>
        <v>450000</v>
      </c>
      <c r="J772" s="271">
        <f t="shared" ref="J772:J781" si="160">100%-H772</f>
        <v>1</v>
      </c>
      <c r="K772" s="415">
        <v>450000</v>
      </c>
    </row>
    <row r="773" spans="1:11" ht="16.5" x14ac:dyDescent="0.25">
      <c r="A773" s="222"/>
      <c r="B773" s="287" t="s">
        <v>836</v>
      </c>
      <c r="C773" s="265">
        <v>1</v>
      </c>
      <c r="D773" s="278" t="s">
        <v>61</v>
      </c>
      <c r="E773" s="279">
        <v>1000000</v>
      </c>
      <c r="F773" s="188">
        <v>0</v>
      </c>
      <c r="G773" s="259">
        <v>0</v>
      </c>
      <c r="H773" s="185">
        <f t="shared" si="158"/>
        <v>0</v>
      </c>
      <c r="I773" s="184">
        <f t="shared" si="159"/>
        <v>1000000</v>
      </c>
      <c r="J773" s="271">
        <f t="shared" si="160"/>
        <v>1</v>
      </c>
      <c r="K773" s="424">
        <v>1000000</v>
      </c>
    </row>
    <row r="774" spans="1:11" ht="16.5" x14ac:dyDescent="0.25">
      <c r="A774" s="222"/>
      <c r="B774" s="287" t="s">
        <v>1218</v>
      </c>
      <c r="C774" s="265">
        <v>2</v>
      </c>
      <c r="D774" s="278" t="s">
        <v>1094</v>
      </c>
      <c r="E774" s="279">
        <v>1000000</v>
      </c>
      <c r="F774" s="188">
        <v>0</v>
      </c>
      <c r="G774" s="259">
        <v>0</v>
      </c>
      <c r="H774" s="185">
        <f t="shared" si="158"/>
        <v>0</v>
      </c>
      <c r="I774" s="184">
        <f t="shared" si="159"/>
        <v>1000000</v>
      </c>
      <c r="J774" s="271">
        <f t="shared" si="160"/>
        <v>1</v>
      </c>
      <c r="K774" s="424">
        <v>1000000</v>
      </c>
    </row>
    <row r="775" spans="1:11" ht="16.5" x14ac:dyDescent="0.25">
      <c r="A775" s="229"/>
      <c r="B775" s="287" t="s">
        <v>837</v>
      </c>
      <c r="C775" s="265">
        <v>1</v>
      </c>
      <c r="D775" s="278" t="s">
        <v>61</v>
      </c>
      <c r="E775" s="279">
        <v>2000000</v>
      </c>
      <c r="F775" s="188">
        <v>0</v>
      </c>
      <c r="G775" s="259">
        <v>0</v>
      </c>
      <c r="H775" s="185">
        <f t="shared" si="158"/>
        <v>0</v>
      </c>
      <c r="I775" s="184">
        <f t="shared" si="159"/>
        <v>2000000</v>
      </c>
      <c r="J775" s="271">
        <f t="shared" si="160"/>
        <v>1</v>
      </c>
      <c r="K775" s="424">
        <v>2000000</v>
      </c>
    </row>
    <row r="776" spans="1:11" ht="16.5" x14ac:dyDescent="0.25">
      <c r="A776" s="215"/>
      <c r="B776" s="287" t="s">
        <v>843</v>
      </c>
      <c r="C776" s="265">
        <v>3</v>
      </c>
      <c r="D776" s="278" t="s">
        <v>63</v>
      </c>
      <c r="E776" s="279">
        <v>15000000</v>
      </c>
      <c r="F776" s="188">
        <v>0</v>
      </c>
      <c r="G776" s="259">
        <v>0</v>
      </c>
      <c r="H776" s="185">
        <f t="shared" si="158"/>
        <v>0</v>
      </c>
      <c r="I776" s="184">
        <f t="shared" si="159"/>
        <v>15000000</v>
      </c>
      <c r="J776" s="271">
        <f t="shared" si="160"/>
        <v>1</v>
      </c>
      <c r="K776" s="424">
        <v>15000000</v>
      </c>
    </row>
    <row r="777" spans="1:11" ht="16.5" x14ac:dyDescent="0.25">
      <c r="A777" s="215"/>
      <c r="B777" s="287" t="s">
        <v>972</v>
      </c>
      <c r="C777" s="265">
        <v>2</v>
      </c>
      <c r="D777" s="278" t="s">
        <v>1219</v>
      </c>
      <c r="E777" s="279">
        <v>500000</v>
      </c>
      <c r="F777" s="188">
        <v>0</v>
      </c>
      <c r="G777" s="259">
        <v>0</v>
      </c>
      <c r="H777" s="185">
        <f t="shared" si="158"/>
        <v>0</v>
      </c>
      <c r="I777" s="184">
        <f t="shared" si="159"/>
        <v>500000</v>
      </c>
      <c r="J777" s="271">
        <f t="shared" si="160"/>
        <v>1</v>
      </c>
      <c r="K777" s="424">
        <v>500000</v>
      </c>
    </row>
    <row r="778" spans="1:11" ht="16.5" x14ac:dyDescent="0.25">
      <c r="A778" s="215"/>
      <c r="B778" s="287" t="s">
        <v>1220</v>
      </c>
      <c r="C778" s="265">
        <v>10</v>
      </c>
      <c r="D778" s="278" t="s">
        <v>1219</v>
      </c>
      <c r="E778" s="279">
        <v>300000</v>
      </c>
      <c r="F778" s="188">
        <v>0</v>
      </c>
      <c r="G778" s="259">
        <v>0</v>
      </c>
      <c r="H778" s="185">
        <f t="shared" si="158"/>
        <v>0</v>
      </c>
      <c r="I778" s="184">
        <f t="shared" si="159"/>
        <v>300000</v>
      </c>
      <c r="J778" s="271">
        <f t="shared" si="160"/>
        <v>1</v>
      </c>
      <c r="K778" s="424">
        <v>300000</v>
      </c>
    </row>
    <row r="779" spans="1:11" ht="16.5" x14ac:dyDescent="0.25">
      <c r="A779" s="215"/>
      <c r="B779" s="287" t="s">
        <v>1161</v>
      </c>
      <c r="C779" s="265">
        <v>3</v>
      </c>
      <c r="D779" s="278" t="s">
        <v>63</v>
      </c>
      <c r="E779" s="279">
        <v>450000</v>
      </c>
      <c r="F779" s="188">
        <v>0</v>
      </c>
      <c r="G779" s="259">
        <v>0</v>
      </c>
      <c r="H779" s="185">
        <f t="shared" si="158"/>
        <v>0</v>
      </c>
      <c r="I779" s="184">
        <f t="shared" si="159"/>
        <v>450000</v>
      </c>
      <c r="J779" s="271">
        <f t="shared" si="160"/>
        <v>1</v>
      </c>
      <c r="K779" s="424">
        <v>450000</v>
      </c>
    </row>
    <row r="780" spans="1:11" ht="16.5" x14ac:dyDescent="0.25">
      <c r="A780" s="215"/>
      <c r="B780" s="287" t="s">
        <v>922</v>
      </c>
      <c r="C780" s="265">
        <v>3</v>
      </c>
      <c r="D780" s="278" t="s">
        <v>63</v>
      </c>
      <c r="E780" s="279">
        <v>3000000</v>
      </c>
      <c r="F780" s="188">
        <v>0</v>
      </c>
      <c r="G780" s="259">
        <v>0</v>
      </c>
      <c r="H780" s="185">
        <f t="shared" si="158"/>
        <v>0</v>
      </c>
      <c r="I780" s="184">
        <f t="shared" si="159"/>
        <v>3000000</v>
      </c>
      <c r="J780" s="271">
        <f t="shared" si="160"/>
        <v>1</v>
      </c>
      <c r="K780" s="424">
        <v>3000000</v>
      </c>
    </row>
    <row r="781" spans="1:11" ht="16.5" x14ac:dyDescent="0.25">
      <c r="A781" s="215"/>
      <c r="B781" s="287" t="s">
        <v>1221</v>
      </c>
      <c r="C781" s="265">
        <v>5</v>
      </c>
      <c r="D781" s="278" t="s">
        <v>1094</v>
      </c>
      <c r="E781" s="279">
        <v>325000</v>
      </c>
      <c r="F781" s="188">
        <v>0</v>
      </c>
      <c r="G781" s="259">
        <v>0</v>
      </c>
      <c r="H781" s="185">
        <f t="shared" si="158"/>
        <v>0</v>
      </c>
      <c r="I781" s="184">
        <f t="shared" si="159"/>
        <v>325000</v>
      </c>
      <c r="J781" s="271">
        <f t="shared" si="160"/>
        <v>1</v>
      </c>
      <c r="K781" s="424">
        <v>325000</v>
      </c>
    </row>
    <row r="782" spans="1:11" ht="16.5" x14ac:dyDescent="0.25">
      <c r="A782" s="216"/>
      <c r="B782" s="268" t="s">
        <v>1222</v>
      </c>
      <c r="C782" s="269">
        <v>1</v>
      </c>
      <c r="D782" s="255" t="s">
        <v>61</v>
      </c>
      <c r="E782" s="256">
        <v>5975000</v>
      </c>
      <c r="F782" s="270" t="s">
        <v>848</v>
      </c>
      <c r="G782" s="259">
        <v>0</v>
      </c>
      <c r="H782" s="260">
        <f t="shared" si="158"/>
        <v>0</v>
      </c>
      <c r="I782" s="259">
        <f t="shared" si="159"/>
        <v>5975000</v>
      </c>
      <c r="J782" s="260">
        <v>1</v>
      </c>
      <c r="K782" s="421">
        <v>5975000</v>
      </c>
    </row>
    <row r="783" spans="1:11" ht="16.5" x14ac:dyDescent="0.25">
      <c r="A783" s="206"/>
      <c r="B783" s="207"/>
      <c r="C783" s="206"/>
      <c r="D783" s="255"/>
      <c r="E783" s="208"/>
      <c r="F783" s="209"/>
      <c r="G783" s="208"/>
      <c r="H783" s="210"/>
      <c r="I783" s="208"/>
      <c r="J783" s="210"/>
    </row>
    <row r="784" spans="1:11" x14ac:dyDescent="0.25">
      <c r="A784" s="176">
        <v>30</v>
      </c>
      <c r="B784" s="211"/>
      <c r="C784" s="176"/>
      <c r="D784" s="176"/>
      <c r="E784" s="177"/>
      <c r="F784" s="178"/>
      <c r="G784" s="177"/>
      <c r="H784" s="179"/>
      <c r="I784" s="177"/>
      <c r="J784" s="179"/>
    </row>
    <row r="785" spans="1:11" ht="30" x14ac:dyDescent="0.25">
      <c r="A785" s="181">
        <v>1</v>
      </c>
      <c r="B785" s="212" t="s">
        <v>19</v>
      </c>
      <c r="C785" s="181"/>
      <c r="D785" s="181"/>
      <c r="E785" s="184">
        <f>SUM(E786:E794)</f>
        <v>45000000</v>
      </c>
      <c r="F785" s="183"/>
      <c r="G785" s="184">
        <f>SUM(G786:G794)</f>
        <v>0</v>
      </c>
      <c r="H785" s="185">
        <f>G785/E785*100%</f>
        <v>0</v>
      </c>
      <c r="I785" s="184">
        <f>E785-G785</f>
        <v>45000000</v>
      </c>
      <c r="J785" s="271">
        <f>100%-H785</f>
        <v>1</v>
      </c>
      <c r="K785" s="413">
        <f>SUM(K786:K794)</f>
        <v>45000000</v>
      </c>
    </row>
    <row r="786" spans="1:11" x14ac:dyDescent="0.25">
      <c r="A786" s="213"/>
      <c r="B786" s="187" t="s">
        <v>850</v>
      </c>
      <c r="C786" s="36">
        <v>1</v>
      </c>
      <c r="D786" s="36" t="s">
        <v>26</v>
      </c>
      <c r="E786" s="37">
        <v>1000000</v>
      </c>
      <c r="F786" s="188">
        <v>0</v>
      </c>
      <c r="G786" s="259">
        <v>0</v>
      </c>
      <c r="H786" s="185">
        <f t="shared" ref="H786:H794" si="161">G786/E786*100%</f>
        <v>0</v>
      </c>
      <c r="I786" s="184">
        <f t="shared" ref="I786:I794" si="162">E786-G786</f>
        <v>1000000</v>
      </c>
      <c r="J786" s="271">
        <f t="shared" ref="J786:J794" si="163">100%-H786</f>
        <v>1</v>
      </c>
      <c r="K786" s="412">
        <v>1000000</v>
      </c>
    </row>
    <row r="787" spans="1:11" x14ac:dyDescent="0.25">
      <c r="A787" s="213"/>
      <c r="B787" s="187" t="s">
        <v>826</v>
      </c>
      <c r="C787" s="36">
        <v>24</v>
      </c>
      <c r="D787" s="36" t="s">
        <v>26</v>
      </c>
      <c r="E787" s="37">
        <v>6000000</v>
      </c>
      <c r="F787" s="188">
        <v>0</v>
      </c>
      <c r="G787" s="259">
        <v>0</v>
      </c>
      <c r="H787" s="185">
        <f t="shared" si="161"/>
        <v>0</v>
      </c>
      <c r="I787" s="184">
        <f t="shared" si="162"/>
        <v>6000000</v>
      </c>
      <c r="J787" s="271">
        <f t="shared" si="163"/>
        <v>1</v>
      </c>
      <c r="K787" s="412">
        <v>6000000</v>
      </c>
    </row>
    <row r="788" spans="1:11" x14ac:dyDescent="0.25">
      <c r="A788" s="213"/>
      <c r="B788" s="187" t="s">
        <v>827</v>
      </c>
      <c r="C788" s="36">
        <v>1</v>
      </c>
      <c r="D788" s="36" t="s">
        <v>26</v>
      </c>
      <c r="E788" s="37">
        <v>675000</v>
      </c>
      <c r="F788" s="188">
        <v>0</v>
      </c>
      <c r="G788" s="259">
        <v>0</v>
      </c>
      <c r="H788" s="185">
        <f t="shared" si="161"/>
        <v>0</v>
      </c>
      <c r="I788" s="184">
        <f t="shared" si="162"/>
        <v>675000</v>
      </c>
      <c r="J788" s="271">
        <f t="shared" si="163"/>
        <v>1</v>
      </c>
      <c r="K788" s="412">
        <v>675000</v>
      </c>
    </row>
    <row r="789" spans="1:11" x14ac:dyDescent="0.25">
      <c r="A789" s="214"/>
      <c r="B789" s="187" t="s">
        <v>1223</v>
      </c>
      <c r="C789" s="36">
        <v>1</v>
      </c>
      <c r="D789" s="36" t="s">
        <v>26</v>
      </c>
      <c r="E789" s="37">
        <v>10000000</v>
      </c>
      <c r="F789" s="188">
        <v>0</v>
      </c>
      <c r="G789" s="259">
        <v>0</v>
      </c>
      <c r="H789" s="185">
        <f t="shared" si="161"/>
        <v>0</v>
      </c>
      <c r="I789" s="184">
        <f t="shared" si="162"/>
        <v>10000000</v>
      </c>
      <c r="J789" s="271">
        <f t="shared" si="163"/>
        <v>1</v>
      </c>
      <c r="K789" s="412">
        <v>10000000</v>
      </c>
    </row>
    <row r="790" spans="1:11" x14ac:dyDescent="0.25">
      <c r="A790" s="215"/>
      <c r="B790" s="187" t="s">
        <v>1224</v>
      </c>
      <c r="C790" s="36">
        <v>1</v>
      </c>
      <c r="D790" s="36" t="s">
        <v>26</v>
      </c>
      <c r="E790" s="37">
        <v>6000000</v>
      </c>
      <c r="F790" s="188">
        <v>0</v>
      </c>
      <c r="G790" s="259">
        <v>0</v>
      </c>
      <c r="H790" s="185">
        <f t="shared" si="161"/>
        <v>0</v>
      </c>
      <c r="I790" s="184">
        <f t="shared" si="162"/>
        <v>6000000</v>
      </c>
      <c r="J790" s="271">
        <f t="shared" si="163"/>
        <v>1</v>
      </c>
      <c r="K790" s="412">
        <v>6000000</v>
      </c>
    </row>
    <row r="791" spans="1:11" x14ac:dyDescent="0.25">
      <c r="A791" s="215"/>
      <c r="B791" s="187" t="s">
        <v>1225</v>
      </c>
      <c r="C791" s="36">
        <v>6</v>
      </c>
      <c r="D791" s="36" t="s">
        <v>63</v>
      </c>
      <c r="E791" s="37">
        <v>15000000</v>
      </c>
      <c r="F791" s="188">
        <v>0</v>
      </c>
      <c r="G791" s="259">
        <v>0</v>
      </c>
      <c r="H791" s="185">
        <f t="shared" si="161"/>
        <v>0</v>
      </c>
      <c r="I791" s="184">
        <f t="shared" si="162"/>
        <v>15000000</v>
      </c>
      <c r="J791" s="271">
        <f t="shared" si="163"/>
        <v>1</v>
      </c>
      <c r="K791" s="412">
        <v>15000000</v>
      </c>
    </row>
    <row r="792" spans="1:11" x14ac:dyDescent="0.25">
      <c r="A792" s="272"/>
      <c r="B792" s="187" t="s">
        <v>1226</v>
      </c>
      <c r="C792" s="36">
        <v>1</v>
      </c>
      <c r="D792" s="36" t="s">
        <v>26</v>
      </c>
      <c r="E792" s="37">
        <v>1325000</v>
      </c>
      <c r="F792" s="188">
        <v>0</v>
      </c>
      <c r="G792" s="259">
        <v>0</v>
      </c>
      <c r="H792" s="185">
        <f t="shared" si="161"/>
        <v>0</v>
      </c>
      <c r="I792" s="184">
        <f t="shared" si="162"/>
        <v>1325000</v>
      </c>
      <c r="J792" s="271">
        <f t="shared" si="163"/>
        <v>1</v>
      </c>
      <c r="K792" s="412">
        <v>1325000</v>
      </c>
    </row>
    <row r="793" spans="1:11" x14ac:dyDescent="0.25">
      <c r="A793" s="377"/>
      <c r="B793" s="187" t="s">
        <v>1193</v>
      </c>
      <c r="C793" s="36">
        <v>5</v>
      </c>
      <c r="D793" s="36" t="s">
        <v>144</v>
      </c>
      <c r="E793" s="37">
        <v>3250000</v>
      </c>
      <c r="F793" s="188">
        <v>0</v>
      </c>
      <c r="G793" s="259">
        <v>0</v>
      </c>
      <c r="H793" s="185">
        <f t="shared" si="161"/>
        <v>0</v>
      </c>
      <c r="I793" s="184">
        <f t="shared" si="162"/>
        <v>3250000</v>
      </c>
      <c r="J793" s="271">
        <f t="shared" si="163"/>
        <v>1</v>
      </c>
      <c r="K793" s="412">
        <v>3250000</v>
      </c>
    </row>
    <row r="794" spans="1:11" x14ac:dyDescent="0.25">
      <c r="A794" s="377"/>
      <c r="B794" s="187" t="s">
        <v>1227</v>
      </c>
      <c r="C794" s="36">
        <v>1</v>
      </c>
      <c r="D794" s="36" t="s">
        <v>26</v>
      </c>
      <c r="E794" s="37">
        <v>1750000</v>
      </c>
      <c r="F794" s="188">
        <v>0</v>
      </c>
      <c r="G794" s="259">
        <v>0</v>
      </c>
      <c r="H794" s="185">
        <f t="shared" si="161"/>
        <v>0</v>
      </c>
      <c r="I794" s="184">
        <f t="shared" si="162"/>
        <v>1750000</v>
      </c>
      <c r="J794" s="271">
        <f t="shared" si="163"/>
        <v>1</v>
      </c>
      <c r="K794" s="412">
        <v>1750000</v>
      </c>
    </row>
    <row r="795" spans="1:11" x14ac:dyDescent="0.25">
      <c r="A795" s="216"/>
      <c r="B795" s="257"/>
      <c r="C795" s="217"/>
      <c r="D795" s="258"/>
      <c r="E795" s="182"/>
      <c r="F795" s="259"/>
      <c r="G795" s="259"/>
      <c r="H795" s="260"/>
      <c r="I795" s="259"/>
      <c r="J795" s="213"/>
      <c r="K795" s="411"/>
    </row>
    <row r="796" spans="1:11" ht="30" x14ac:dyDescent="0.25">
      <c r="A796" s="181">
        <v>2</v>
      </c>
      <c r="B796" s="221" t="s">
        <v>20</v>
      </c>
      <c r="C796" s="181"/>
      <c r="D796" s="181"/>
      <c r="E796" s="184">
        <v>30000000</v>
      </c>
      <c r="F796" s="183"/>
      <c r="G796" s="184">
        <f>SUM(G797:G806)</f>
        <v>0</v>
      </c>
      <c r="H796" s="185">
        <f>G796/E796*100%</f>
        <v>0</v>
      </c>
      <c r="I796" s="184">
        <f>E796-G796</f>
        <v>30000000</v>
      </c>
      <c r="J796" s="271">
        <f>100%-H796</f>
        <v>1</v>
      </c>
      <c r="K796" s="413">
        <v>30000000</v>
      </c>
    </row>
    <row r="797" spans="1:11" ht="16.5" x14ac:dyDescent="0.25">
      <c r="A797" s="222"/>
      <c r="B797" s="292" t="s">
        <v>1228</v>
      </c>
      <c r="C797" s="343">
        <v>1</v>
      </c>
      <c r="D797" s="275" t="s">
        <v>61</v>
      </c>
      <c r="E797" s="225">
        <v>450000</v>
      </c>
      <c r="F797" s="188">
        <v>0</v>
      </c>
      <c r="G797" s="259">
        <v>0</v>
      </c>
      <c r="H797" s="185">
        <f t="shared" ref="H797:H806" si="164">G797/E797*100%</f>
        <v>0</v>
      </c>
      <c r="I797" s="184">
        <f t="shared" ref="I797:I806" si="165">E797-G797</f>
        <v>450000</v>
      </c>
      <c r="J797" s="271">
        <f t="shared" ref="J797:J806" si="166">100%-H797</f>
        <v>1</v>
      </c>
      <c r="K797" s="415">
        <v>450000</v>
      </c>
    </row>
    <row r="798" spans="1:11" ht="16.5" x14ac:dyDescent="0.25">
      <c r="A798" s="222"/>
      <c r="B798" s="287" t="s">
        <v>904</v>
      </c>
      <c r="C798" s="265">
        <v>2</v>
      </c>
      <c r="D798" s="278" t="s">
        <v>1094</v>
      </c>
      <c r="E798" s="279">
        <v>1000000</v>
      </c>
      <c r="F798" s="188">
        <v>0</v>
      </c>
      <c r="G798" s="259">
        <v>0</v>
      </c>
      <c r="H798" s="185">
        <f t="shared" si="164"/>
        <v>0</v>
      </c>
      <c r="I798" s="184">
        <f t="shared" si="165"/>
        <v>1000000</v>
      </c>
      <c r="J798" s="271">
        <f t="shared" si="166"/>
        <v>1</v>
      </c>
      <c r="K798" s="424">
        <v>1000000</v>
      </c>
    </row>
    <row r="799" spans="1:11" ht="16.5" x14ac:dyDescent="0.25">
      <c r="A799" s="222"/>
      <c r="B799" s="287" t="s">
        <v>1184</v>
      </c>
      <c r="C799" s="265">
        <v>1</v>
      </c>
      <c r="D799" s="278" t="s">
        <v>61</v>
      </c>
      <c r="E799" s="279">
        <v>1000000</v>
      </c>
      <c r="F799" s="188">
        <v>0</v>
      </c>
      <c r="G799" s="259">
        <v>0</v>
      </c>
      <c r="H799" s="185">
        <f t="shared" si="164"/>
        <v>0</v>
      </c>
      <c r="I799" s="184">
        <f t="shared" si="165"/>
        <v>1000000</v>
      </c>
      <c r="J799" s="271">
        <f t="shared" si="166"/>
        <v>1</v>
      </c>
      <c r="K799" s="424">
        <v>1000000</v>
      </c>
    </row>
    <row r="800" spans="1:11" ht="16.5" x14ac:dyDescent="0.25">
      <c r="A800" s="229"/>
      <c r="B800" s="287" t="s">
        <v>915</v>
      </c>
      <c r="C800" s="265">
        <v>14</v>
      </c>
      <c r="D800" s="278" t="s">
        <v>1094</v>
      </c>
      <c r="E800" s="279">
        <v>5880000</v>
      </c>
      <c r="F800" s="188">
        <v>0</v>
      </c>
      <c r="G800" s="259">
        <v>0</v>
      </c>
      <c r="H800" s="185">
        <f t="shared" si="164"/>
        <v>0</v>
      </c>
      <c r="I800" s="184">
        <f t="shared" si="165"/>
        <v>5880000</v>
      </c>
      <c r="J800" s="271">
        <f t="shared" si="166"/>
        <v>1</v>
      </c>
      <c r="K800" s="424">
        <v>5880000</v>
      </c>
    </row>
    <row r="801" spans="1:11" ht="33" x14ac:dyDescent="0.25">
      <c r="A801" s="215"/>
      <c r="B801" s="375" t="s">
        <v>1229</v>
      </c>
      <c r="C801" s="265">
        <v>1</v>
      </c>
      <c r="D801" s="278" t="s">
        <v>61</v>
      </c>
      <c r="E801" s="279">
        <v>2000000</v>
      </c>
      <c r="F801" s="188">
        <v>0</v>
      </c>
      <c r="G801" s="259">
        <v>0</v>
      </c>
      <c r="H801" s="185">
        <f t="shared" si="164"/>
        <v>0</v>
      </c>
      <c r="I801" s="184">
        <f t="shared" si="165"/>
        <v>2000000</v>
      </c>
      <c r="J801" s="271">
        <f t="shared" si="166"/>
        <v>1</v>
      </c>
      <c r="K801" s="424">
        <v>2000000</v>
      </c>
    </row>
    <row r="802" spans="1:11" ht="16.5" x14ac:dyDescent="0.25">
      <c r="A802" s="215"/>
      <c r="B802" s="287" t="s">
        <v>1230</v>
      </c>
      <c r="C802" s="265">
        <v>30</v>
      </c>
      <c r="D802" s="278" t="s">
        <v>63</v>
      </c>
      <c r="E802" s="279">
        <v>4500000</v>
      </c>
      <c r="F802" s="188">
        <v>0</v>
      </c>
      <c r="G802" s="259">
        <v>0</v>
      </c>
      <c r="H802" s="185">
        <f t="shared" si="164"/>
        <v>0</v>
      </c>
      <c r="I802" s="184">
        <f t="shared" si="165"/>
        <v>4500000</v>
      </c>
      <c r="J802" s="271">
        <f t="shared" si="166"/>
        <v>1</v>
      </c>
      <c r="K802" s="424">
        <v>4500000</v>
      </c>
    </row>
    <row r="803" spans="1:11" ht="16.5" x14ac:dyDescent="0.25">
      <c r="A803" s="215"/>
      <c r="B803" s="287" t="s">
        <v>1116</v>
      </c>
      <c r="C803" s="265">
        <v>15</v>
      </c>
      <c r="D803" s="278" t="s">
        <v>1110</v>
      </c>
      <c r="E803" s="279">
        <v>9750000</v>
      </c>
      <c r="F803" s="188">
        <v>0</v>
      </c>
      <c r="G803" s="259">
        <v>0</v>
      </c>
      <c r="H803" s="185">
        <f t="shared" si="164"/>
        <v>0</v>
      </c>
      <c r="I803" s="184">
        <f t="shared" si="165"/>
        <v>9750000</v>
      </c>
      <c r="J803" s="271">
        <f t="shared" si="166"/>
        <v>1</v>
      </c>
      <c r="K803" s="424">
        <v>9750000</v>
      </c>
    </row>
    <row r="804" spans="1:11" ht="16.5" x14ac:dyDescent="0.25">
      <c r="A804" s="215"/>
      <c r="B804" s="287" t="s">
        <v>1231</v>
      </c>
      <c r="C804" s="265">
        <v>1</v>
      </c>
      <c r="D804" s="278" t="s">
        <v>63</v>
      </c>
      <c r="E804" s="279">
        <v>1420000</v>
      </c>
      <c r="F804" s="188">
        <v>0</v>
      </c>
      <c r="G804" s="259">
        <v>0</v>
      </c>
      <c r="H804" s="185">
        <f t="shared" si="164"/>
        <v>0</v>
      </c>
      <c r="I804" s="184">
        <f t="shared" si="165"/>
        <v>1420000</v>
      </c>
      <c r="J804" s="271">
        <f t="shared" si="166"/>
        <v>1</v>
      </c>
      <c r="K804" s="424">
        <v>1420000</v>
      </c>
    </row>
    <row r="805" spans="1:11" ht="16.5" x14ac:dyDescent="0.25">
      <c r="A805" s="215"/>
      <c r="B805" s="287" t="s">
        <v>1232</v>
      </c>
      <c r="C805" s="265">
        <v>1</v>
      </c>
      <c r="D805" s="278" t="s">
        <v>1110</v>
      </c>
      <c r="E805" s="279">
        <v>3000000</v>
      </c>
      <c r="F805" s="188">
        <v>0</v>
      </c>
      <c r="G805" s="259">
        <v>0</v>
      </c>
      <c r="H805" s="185">
        <f t="shared" si="164"/>
        <v>0</v>
      </c>
      <c r="I805" s="184">
        <f t="shared" si="165"/>
        <v>3000000</v>
      </c>
      <c r="J805" s="271">
        <f t="shared" si="166"/>
        <v>1</v>
      </c>
      <c r="K805" s="424">
        <v>3000000</v>
      </c>
    </row>
    <row r="806" spans="1:11" ht="16.5" x14ac:dyDescent="0.25">
      <c r="A806" s="215"/>
      <c r="B806" s="268" t="s">
        <v>1186</v>
      </c>
      <c r="C806" s="267">
        <v>1</v>
      </c>
      <c r="D806" s="302" t="s">
        <v>61</v>
      </c>
      <c r="E806" s="305">
        <v>1000000</v>
      </c>
      <c r="F806" s="188">
        <v>0</v>
      </c>
      <c r="G806" s="259">
        <v>0</v>
      </c>
      <c r="H806" s="185">
        <f t="shared" si="164"/>
        <v>0</v>
      </c>
      <c r="I806" s="184">
        <f t="shared" si="165"/>
        <v>1000000</v>
      </c>
      <c r="J806" s="271">
        <f t="shared" si="166"/>
        <v>1</v>
      </c>
      <c r="K806" s="434">
        <v>1000000</v>
      </c>
    </row>
    <row r="807" spans="1:11" x14ac:dyDescent="0.25">
      <c r="A807" s="206"/>
      <c r="B807" s="207"/>
      <c r="C807" s="206"/>
      <c r="D807" s="206"/>
      <c r="E807" s="208"/>
      <c r="F807" s="209"/>
      <c r="G807" s="208"/>
      <c r="H807" s="210"/>
      <c r="I807" s="208"/>
      <c r="J807" s="210"/>
    </row>
    <row r="808" spans="1:11" x14ac:dyDescent="0.25">
      <c r="A808" s="176">
        <v>31</v>
      </c>
      <c r="B808" s="211"/>
      <c r="C808" s="176"/>
      <c r="D808" s="176"/>
      <c r="E808" s="177"/>
      <c r="F808" s="178"/>
      <c r="G808" s="177"/>
      <c r="H808" s="179"/>
      <c r="I808" s="177"/>
      <c r="J808" s="179"/>
    </row>
    <row r="809" spans="1:11" ht="30" x14ac:dyDescent="0.25">
      <c r="A809" s="181">
        <v>1</v>
      </c>
      <c r="B809" s="212" t="s">
        <v>19</v>
      </c>
      <c r="C809" s="181"/>
      <c r="D809" s="181"/>
      <c r="E809" s="184">
        <f>SUM(E810:E818)</f>
        <v>45000000</v>
      </c>
      <c r="F809" s="183"/>
      <c r="G809" s="184">
        <f>SUM(G810:G818)</f>
        <v>0</v>
      </c>
      <c r="H809" s="185">
        <f>G809/E809*100%</f>
        <v>0</v>
      </c>
      <c r="I809" s="184">
        <f>E809-G809</f>
        <v>45000000</v>
      </c>
      <c r="J809" s="271">
        <f>100%-H809</f>
        <v>1</v>
      </c>
      <c r="K809" s="413">
        <f>SUM(K810:K818)</f>
        <v>45000000</v>
      </c>
    </row>
    <row r="810" spans="1:11" x14ac:dyDescent="0.25">
      <c r="A810" s="213"/>
      <c r="B810" s="187" t="s">
        <v>825</v>
      </c>
      <c r="C810" s="36">
        <v>1</v>
      </c>
      <c r="D810" s="36" t="s">
        <v>26</v>
      </c>
      <c r="E810" s="37">
        <v>1000000</v>
      </c>
      <c r="F810" s="188">
        <v>0</v>
      </c>
      <c r="G810" s="259">
        <v>0</v>
      </c>
      <c r="H810" s="185">
        <f t="shared" ref="H810:H818" si="167">G810/E810*100%</f>
        <v>0</v>
      </c>
      <c r="I810" s="184">
        <f t="shared" ref="I810:I818" si="168">E810-G810</f>
        <v>1000000</v>
      </c>
      <c r="J810" s="271">
        <f t="shared" ref="J810:J818" si="169">100%-H810</f>
        <v>1</v>
      </c>
      <c r="K810" s="412">
        <v>1000000</v>
      </c>
    </row>
    <row r="811" spans="1:11" x14ac:dyDescent="0.25">
      <c r="A811" s="213"/>
      <c r="B811" s="187" t="s">
        <v>826</v>
      </c>
      <c r="C811" s="36">
        <v>24</v>
      </c>
      <c r="D811" s="36" t="s">
        <v>26</v>
      </c>
      <c r="E811" s="37">
        <v>6000000</v>
      </c>
      <c r="F811" s="188">
        <v>0</v>
      </c>
      <c r="G811" s="259">
        <v>0</v>
      </c>
      <c r="H811" s="185">
        <f t="shared" si="167"/>
        <v>0</v>
      </c>
      <c r="I811" s="184">
        <f t="shared" si="168"/>
        <v>6000000</v>
      </c>
      <c r="J811" s="271">
        <f t="shared" si="169"/>
        <v>1</v>
      </c>
      <c r="K811" s="412">
        <v>6000000</v>
      </c>
    </row>
    <row r="812" spans="1:11" x14ac:dyDescent="0.25">
      <c r="A812" s="213"/>
      <c r="B812" s="187" t="s">
        <v>827</v>
      </c>
      <c r="C812" s="36">
        <v>1</v>
      </c>
      <c r="D812" s="36" t="s">
        <v>26</v>
      </c>
      <c r="E812" s="37">
        <v>675000</v>
      </c>
      <c r="F812" s="188">
        <v>0</v>
      </c>
      <c r="G812" s="259">
        <v>0</v>
      </c>
      <c r="H812" s="185">
        <f t="shared" si="167"/>
        <v>0</v>
      </c>
      <c r="I812" s="184">
        <f t="shared" si="168"/>
        <v>675000</v>
      </c>
      <c r="J812" s="271">
        <f t="shared" si="169"/>
        <v>1</v>
      </c>
      <c r="K812" s="412">
        <v>675000</v>
      </c>
    </row>
    <row r="813" spans="1:11" x14ac:dyDescent="0.25">
      <c r="A813" s="214"/>
      <c r="B813" s="187" t="s">
        <v>1233</v>
      </c>
      <c r="C813" s="36">
        <v>1</v>
      </c>
      <c r="D813" s="36" t="s">
        <v>26</v>
      </c>
      <c r="E813" s="378">
        <v>5675000</v>
      </c>
      <c r="F813" s="188">
        <v>0</v>
      </c>
      <c r="G813" s="259">
        <v>0</v>
      </c>
      <c r="H813" s="185">
        <f t="shared" si="167"/>
        <v>0</v>
      </c>
      <c r="I813" s="184">
        <f t="shared" si="168"/>
        <v>5675000</v>
      </c>
      <c r="J813" s="271">
        <f t="shared" si="169"/>
        <v>1</v>
      </c>
      <c r="K813" s="443">
        <v>5675000</v>
      </c>
    </row>
    <row r="814" spans="1:11" x14ac:dyDescent="0.25">
      <c r="A814" s="215"/>
      <c r="B814" s="187" t="s">
        <v>1234</v>
      </c>
      <c r="C814" s="36">
        <v>1</v>
      </c>
      <c r="D814" s="36" t="s">
        <v>26</v>
      </c>
      <c r="E814" s="290">
        <v>16500000</v>
      </c>
      <c r="F814" s="188">
        <v>0</v>
      </c>
      <c r="G814" s="259">
        <v>0</v>
      </c>
      <c r="H814" s="185">
        <f t="shared" si="167"/>
        <v>0</v>
      </c>
      <c r="I814" s="184">
        <f t="shared" si="168"/>
        <v>16500000</v>
      </c>
      <c r="J814" s="271">
        <f t="shared" si="169"/>
        <v>1</v>
      </c>
      <c r="K814" s="429">
        <v>16500000</v>
      </c>
    </row>
    <row r="815" spans="1:11" x14ac:dyDescent="0.25">
      <c r="A815" s="215"/>
      <c r="B815" s="187" t="s">
        <v>1235</v>
      </c>
      <c r="C815" s="36">
        <v>1</v>
      </c>
      <c r="D815" s="36" t="s">
        <v>26</v>
      </c>
      <c r="E815" s="290">
        <v>4200000</v>
      </c>
      <c r="F815" s="188">
        <v>0</v>
      </c>
      <c r="G815" s="259">
        <v>0</v>
      </c>
      <c r="H815" s="185">
        <f t="shared" si="167"/>
        <v>0</v>
      </c>
      <c r="I815" s="184">
        <f t="shared" si="168"/>
        <v>4200000</v>
      </c>
      <c r="J815" s="271">
        <f t="shared" si="169"/>
        <v>1</v>
      </c>
      <c r="K815" s="429">
        <v>4200000</v>
      </c>
    </row>
    <row r="816" spans="1:11" x14ac:dyDescent="0.25">
      <c r="A816" s="215"/>
      <c r="B816" s="187" t="s">
        <v>1236</v>
      </c>
      <c r="C816" s="36">
        <v>1</v>
      </c>
      <c r="D816" s="36" t="s">
        <v>26</v>
      </c>
      <c r="E816" s="289">
        <v>6000000</v>
      </c>
      <c r="F816" s="188">
        <v>0</v>
      </c>
      <c r="G816" s="259">
        <v>0</v>
      </c>
      <c r="H816" s="185">
        <f t="shared" si="167"/>
        <v>0</v>
      </c>
      <c r="I816" s="184">
        <f t="shared" si="168"/>
        <v>6000000</v>
      </c>
      <c r="J816" s="271">
        <f t="shared" si="169"/>
        <v>1</v>
      </c>
      <c r="K816" s="428">
        <v>6000000</v>
      </c>
    </row>
    <row r="817" spans="1:11" x14ac:dyDescent="0.25">
      <c r="A817" s="190"/>
      <c r="B817" s="187" t="s">
        <v>1011</v>
      </c>
      <c r="C817" s="36">
        <v>3</v>
      </c>
      <c r="D817" s="36" t="s">
        <v>144</v>
      </c>
      <c r="E817" s="378">
        <v>1950000</v>
      </c>
      <c r="F817" s="188">
        <v>0</v>
      </c>
      <c r="G817" s="259">
        <v>0</v>
      </c>
      <c r="H817" s="185">
        <f t="shared" si="167"/>
        <v>0</v>
      </c>
      <c r="I817" s="184">
        <f t="shared" si="168"/>
        <v>1950000</v>
      </c>
      <c r="J817" s="271">
        <f t="shared" si="169"/>
        <v>1</v>
      </c>
      <c r="K817" s="443">
        <v>1950000</v>
      </c>
    </row>
    <row r="818" spans="1:11" x14ac:dyDescent="0.25">
      <c r="A818" s="190"/>
      <c r="B818" s="187" t="s">
        <v>1237</v>
      </c>
      <c r="C818" s="36">
        <v>1</v>
      </c>
      <c r="D818" s="36" t="s">
        <v>26</v>
      </c>
      <c r="E818" s="289">
        <v>3000000</v>
      </c>
      <c r="F818" s="188">
        <v>0</v>
      </c>
      <c r="G818" s="259">
        <v>0</v>
      </c>
      <c r="H818" s="185">
        <f t="shared" si="167"/>
        <v>0</v>
      </c>
      <c r="I818" s="184">
        <f t="shared" si="168"/>
        <v>3000000</v>
      </c>
      <c r="J818" s="271">
        <f t="shared" si="169"/>
        <v>1</v>
      </c>
      <c r="K818" s="428">
        <v>3000000</v>
      </c>
    </row>
    <row r="819" spans="1:11" x14ac:dyDescent="0.25">
      <c r="A819" s="216"/>
      <c r="B819" s="257"/>
      <c r="C819" s="217"/>
      <c r="D819" s="258"/>
      <c r="E819" s="182"/>
      <c r="F819" s="259"/>
      <c r="G819" s="259"/>
      <c r="H819" s="260"/>
      <c r="I819" s="259"/>
      <c r="J819" s="213"/>
      <c r="K819" s="411"/>
    </row>
    <row r="820" spans="1:11" ht="30.75" thickBot="1" x14ac:dyDescent="0.3">
      <c r="A820" s="181">
        <v>2</v>
      </c>
      <c r="B820" s="221" t="s">
        <v>20</v>
      </c>
      <c r="C820" s="181"/>
      <c r="D820" s="181"/>
      <c r="E820" s="184">
        <f>SUM(E821:E834)</f>
        <v>30000000</v>
      </c>
      <c r="F820" s="183"/>
      <c r="G820" s="184">
        <f>SUM(G821:G834)</f>
        <v>0</v>
      </c>
      <c r="H820" s="185">
        <f>G820/E820*100%</f>
        <v>0</v>
      </c>
      <c r="I820" s="184">
        <f>E820-G820</f>
        <v>30000000</v>
      </c>
      <c r="J820" s="271">
        <f>100%-H820</f>
        <v>1</v>
      </c>
      <c r="K820" s="413">
        <f>SUM(K821:K834)</f>
        <v>30000000</v>
      </c>
    </row>
    <row r="821" spans="1:11" ht="17.25" thickTop="1" x14ac:dyDescent="0.25">
      <c r="A821" s="222"/>
      <c r="B821" s="379" t="s">
        <v>1238</v>
      </c>
      <c r="C821" s="380">
        <v>1</v>
      </c>
      <c r="D821" s="381" t="s">
        <v>61</v>
      </c>
      <c r="E821" s="382">
        <v>450000</v>
      </c>
      <c r="F821" s="188">
        <v>0</v>
      </c>
      <c r="G821" s="259">
        <v>0</v>
      </c>
      <c r="H821" s="185">
        <f t="shared" ref="H821:H834" si="170">G821/E821*100%</f>
        <v>0</v>
      </c>
      <c r="I821" s="184">
        <f t="shared" ref="I821:I834" si="171">E821-G821</f>
        <v>450000</v>
      </c>
      <c r="J821" s="271">
        <f t="shared" ref="J821:J834" si="172">100%-H821</f>
        <v>1</v>
      </c>
      <c r="K821" s="444">
        <v>450000</v>
      </c>
    </row>
    <row r="822" spans="1:11" ht="16.5" x14ac:dyDescent="0.25">
      <c r="A822" s="222"/>
      <c r="B822" s="276" t="s">
        <v>1239</v>
      </c>
      <c r="C822" s="277">
        <v>2</v>
      </c>
      <c r="D822" s="278" t="s">
        <v>1094</v>
      </c>
      <c r="E822" s="279">
        <v>1000000</v>
      </c>
      <c r="F822" s="188">
        <v>0</v>
      </c>
      <c r="G822" s="259">
        <v>0</v>
      </c>
      <c r="H822" s="185">
        <f t="shared" si="170"/>
        <v>0</v>
      </c>
      <c r="I822" s="184">
        <f t="shared" si="171"/>
        <v>1000000</v>
      </c>
      <c r="J822" s="271">
        <f t="shared" si="172"/>
        <v>1</v>
      </c>
      <c r="K822" s="424">
        <v>1000000</v>
      </c>
    </row>
    <row r="823" spans="1:11" ht="16.5" x14ac:dyDescent="0.25">
      <c r="A823" s="222"/>
      <c r="B823" s="276" t="s">
        <v>1240</v>
      </c>
      <c r="C823" s="277">
        <v>1</v>
      </c>
      <c r="D823" s="278" t="s">
        <v>61</v>
      </c>
      <c r="E823" s="279">
        <v>1000000</v>
      </c>
      <c r="F823" s="188">
        <v>0</v>
      </c>
      <c r="G823" s="259">
        <v>0</v>
      </c>
      <c r="H823" s="185">
        <f t="shared" si="170"/>
        <v>0</v>
      </c>
      <c r="I823" s="184">
        <f t="shared" si="171"/>
        <v>1000000</v>
      </c>
      <c r="J823" s="271">
        <f t="shared" si="172"/>
        <v>1</v>
      </c>
      <c r="K823" s="424">
        <v>1000000</v>
      </c>
    </row>
    <row r="824" spans="1:11" ht="16.5" x14ac:dyDescent="0.25">
      <c r="A824" s="229"/>
      <c r="B824" s="276" t="s">
        <v>837</v>
      </c>
      <c r="C824" s="277">
        <v>1</v>
      </c>
      <c r="D824" s="278" t="s">
        <v>61</v>
      </c>
      <c r="E824" s="279">
        <v>2000000</v>
      </c>
      <c r="F824" s="188">
        <v>0</v>
      </c>
      <c r="G824" s="259">
        <v>0</v>
      </c>
      <c r="H824" s="185">
        <f t="shared" si="170"/>
        <v>0</v>
      </c>
      <c r="I824" s="184">
        <f t="shared" si="171"/>
        <v>2000000</v>
      </c>
      <c r="J824" s="271">
        <f t="shared" si="172"/>
        <v>1</v>
      </c>
      <c r="K824" s="424">
        <v>2000000</v>
      </c>
    </row>
    <row r="825" spans="1:11" ht="16.5" x14ac:dyDescent="0.25">
      <c r="A825" s="215"/>
      <c r="B825" s="276" t="s">
        <v>1241</v>
      </c>
      <c r="C825" s="277">
        <v>10</v>
      </c>
      <c r="D825" s="278" t="s">
        <v>1096</v>
      </c>
      <c r="E825" s="279">
        <v>4200000</v>
      </c>
      <c r="F825" s="188">
        <v>0</v>
      </c>
      <c r="G825" s="259">
        <v>0</v>
      </c>
      <c r="H825" s="185">
        <f t="shared" si="170"/>
        <v>0</v>
      </c>
      <c r="I825" s="184">
        <f t="shared" si="171"/>
        <v>4200000</v>
      </c>
      <c r="J825" s="271">
        <f t="shared" si="172"/>
        <v>1</v>
      </c>
      <c r="K825" s="424">
        <v>4200000</v>
      </c>
    </row>
    <row r="826" spans="1:11" ht="16.5" x14ac:dyDescent="0.25">
      <c r="A826" s="215"/>
      <c r="B826" s="276" t="s">
        <v>924</v>
      </c>
      <c r="C826" s="277">
        <v>1</v>
      </c>
      <c r="D826" s="278" t="s">
        <v>1110</v>
      </c>
      <c r="E826" s="279">
        <v>600000</v>
      </c>
      <c r="F826" s="188">
        <v>0</v>
      </c>
      <c r="G826" s="259">
        <v>0</v>
      </c>
      <c r="H826" s="185">
        <f t="shared" si="170"/>
        <v>0</v>
      </c>
      <c r="I826" s="184">
        <f t="shared" si="171"/>
        <v>600000</v>
      </c>
      <c r="J826" s="271">
        <f t="shared" si="172"/>
        <v>1</v>
      </c>
      <c r="K826" s="424">
        <v>600000</v>
      </c>
    </row>
    <row r="827" spans="1:11" ht="16.5" x14ac:dyDescent="0.25">
      <c r="A827" s="215"/>
      <c r="B827" s="276" t="s">
        <v>1242</v>
      </c>
      <c r="C827" s="277">
        <v>1</v>
      </c>
      <c r="D827" s="278" t="s">
        <v>61</v>
      </c>
      <c r="E827" s="279">
        <v>200000</v>
      </c>
      <c r="F827" s="188">
        <v>0</v>
      </c>
      <c r="G827" s="259">
        <v>0</v>
      </c>
      <c r="H827" s="185">
        <f t="shared" si="170"/>
        <v>0</v>
      </c>
      <c r="I827" s="184">
        <f t="shared" si="171"/>
        <v>200000</v>
      </c>
      <c r="J827" s="271">
        <f t="shared" si="172"/>
        <v>1</v>
      </c>
      <c r="K827" s="424">
        <v>200000</v>
      </c>
    </row>
    <row r="828" spans="1:11" ht="16.5" x14ac:dyDescent="0.25">
      <c r="A828" s="215"/>
      <c r="B828" s="276" t="s">
        <v>1002</v>
      </c>
      <c r="C828" s="277">
        <v>1</v>
      </c>
      <c r="D828" s="278" t="s">
        <v>61</v>
      </c>
      <c r="E828" s="279">
        <v>1000000</v>
      </c>
      <c r="F828" s="188">
        <v>0</v>
      </c>
      <c r="G828" s="259">
        <v>0</v>
      </c>
      <c r="H828" s="185">
        <f t="shared" si="170"/>
        <v>0</v>
      </c>
      <c r="I828" s="184">
        <f t="shared" si="171"/>
        <v>1000000</v>
      </c>
      <c r="J828" s="271">
        <f t="shared" si="172"/>
        <v>1</v>
      </c>
      <c r="K828" s="424">
        <v>1000000</v>
      </c>
    </row>
    <row r="829" spans="1:11" ht="16.5" x14ac:dyDescent="0.25">
      <c r="A829" s="215"/>
      <c r="B829" s="276" t="s">
        <v>900</v>
      </c>
      <c r="C829" s="277">
        <v>3</v>
      </c>
      <c r="D829" s="278" t="s">
        <v>63</v>
      </c>
      <c r="E829" s="279">
        <v>1950000</v>
      </c>
      <c r="F829" s="188">
        <v>0</v>
      </c>
      <c r="G829" s="259">
        <v>0</v>
      </c>
      <c r="H829" s="185">
        <f t="shared" si="170"/>
        <v>0</v>
      </c>
      <c r="I829" s="184">
        <f t="shared" si="171"/>
        <v>1950000</v>
      </c>
      <c r="J829" s="271">
        <f t="shared" si="172"/>
        <v>1</v>
      </c>
      <c r="K829" s="424">
        <v>1950000</v>
      </c>
    </row>
    <row r="830" spans="1:11" ht="16.5" x14ac:dyDescent="0.25">
      <c r="A830" s="215"/>
      <c r="B830" s="276" t="s">
        <v>1006</v>
      </c>
      <c r="C830" s="277">
        <v>8</v>
      </c>
      <c r="D830" s="278" t="s">
        <v>1094</v>
      </c>
      <c r="E830" s="279">
        <v>520000</v>
      </c>
      <c r="F830" s="188">
        <v>0</v>
      </c>
      <c r="G830" s="259">
        <v>0</v>
      </c>
      <c r="H830" s="185">
        <f t="shared" si="170"/>
        <v>0</v>
      </c>
      <c r="I830" s="184">
        <f t="shared" si="171"/>
        <v>520000</v>
      </c>
      <c r="J830" s="271">
        <f t="shared" si="172"/>
        <v>1</v>
      </c>
      <c r="K830" s="424">
        <v>520000</v>
      </c>
    </row>
    <row r="831" spans="1:11" ht="16.5" x14ac:dyDescent="0.25">
      <c r="B831" s="276" t="s">
        <v>1243</v>
      </c>
      <c r="C831" s="277">
        <v>2</v>
      </c>
      <c r="D831" s="278" t="s">
        <v>1244</v>
      </c>
      <c r="E831" s="279">
        <v>6000000</v>
      </c>
      <c r="F831" s="188">
        <v>0</v>
      </c>
      <c r="G831" s="259">
        <v>0</v>
      </c>
      <c r="H831" s="185">
        <f t="shared" si="170"/>
        <v>0</v>
      </c>
      <c r="I831" s="184">
        <f t="shared" si="171"/>
        <v>6000000</v>
      </c>
      <c r="J831" s="271">
        <f t="shared" si="172"/>
        <v>1</v>
      </c>
      <c r="K831" s="424">
        <v>6000000</v>
      </c>
    </row>
    <row r="832" spans="1:11" ht="16.5" x14ac:dyDescent="0.25">
      <c r="A832" s="216"/>
      <c r="B832" s="276" t="s">
        <v>1169</v>
      </c>
      <c r="C832" s="277">
        <v>4</v>
      </c>
      <c r="D832" s="278" t="s">
        <v>1094</v>
      </c>
      <c r="E832" s="279">
        <v>1000000</v>
      </c>
      <c r="F832" s="188">
        <v>0</v>
      </c>
      <c r="G832" s="259">
        <v>0</v>
      </c>
      <c r="H832" s="185">
        <f t="shared" si="170"/>
        <v>0</v>
      </c>
      <c r="I832" s="184">
        <f t="shared" si="171"/>
        <v>1000000</v>
      </c>
      <c r="J832" s="271">
        <f t="shared" si="172"/>
        <v>1</v>
      </c>
      <c r="K832" s="424">
        <v>1000000</v>
      </c>
    </row>
    <row r="833" spans="1:11" ht="16.5" x14ac:dyDescent="0.25">
      <c r="A833" s="216"/>
      <c r="B833" s="276" t="s">
        <v>1245</v>
      </c>
      <c r="C833" s="277">
        <v>2</v>
      </c>
      <c r="D833" s="278" t="s">
        <v>63</v>
      </c>
      <c r="E833" s="279">
        <v>580000</v>
      </c>
      <c r="F833" s="188">
        <v>0</v>
      </c>
      <c r="G833" s="259">
        <v>0</v>
      </c>
      <c r="H833" s="185">
        <f t="shared" si="170"/>
        <v>0</v>
      </c>
      <c r="I833" s="184">
        <f t="shared" si="171"/>
        <v>580000</v>
      </c>
      <c r="J833" s="271">
        <f t="shared" si="172"/>
        <v>1</v>
      </c>
      <c r="K833" s="424">
        <v>580000</v>
      </c>
    </row>
    <row r="834" spans="1:11" ht="16.5" x14ac:dyDescent="0.25">
      <c r="A834" s="216"/>
      <c r="B834" s="276" t="s">
        <v>1246</v>
      </c>
      <c r="C834" s="277">
        <v>1</v>
      </c>
      <c r="D834" s="278" t="s">
        <v>63</v>
      </c>
      <c r="E834" s="279">
        <v>9500000</v>
      </c>
      <c r="F834" s="188">
        <v>0</v>
      </c>
      <c r="G834" s="259">
        <v>0</v>
      </c>
      <c r="H834" s="185">
        <f t="shared" si="170"/>
        <v>0</v>
      </c>
      <c r="I834" s="184">
        <f t="shared" si="171"/>
        <v>9500000</v>
      </c>
      <c r="J834" s="271">
        <f t="shared" si="172"/>
        <v>1</v>
      </c>
      <c r="K834" s="424">
        <v>9500000</v>
      </c>
    </row>
    <row r="835" spans="1:11" x14ac:dyDescent="0.25">
      <c r="A835" s="206"/>
      <c r="B835" s="299"/>
      <c r="C835" s="36"/>
      <c r="D835" s="36"/>
      <c r="E835" s="208"/>
      <c r="F835" s="209"/>
      <c r="G835" s="208"/>
      <c r="H835" s="210"/>
      <c r="I835" s="208"/>
      <c r="J835" s="210"/>
    </row>
    <row r="836" spans="1:11" x14ac:dyDescent="0.25">
      <c r="A836" s="176">
        <v>32</v>
      </c>
      <c r="B836" s="211"/>
      <c r="C836" s="176"/>
      <c r="D836" s="176"/>
      <c r="E836" s="177"/>
      <c r="F836" s="178"/>
      <c r="G836" s="177"/>
      <c r="H836" s="179"/>
      <c r="I836" s="177"/>
      <c r="J836" s="179"/>
    </row>
    <row r="837" spans="1:11" ht="30" x14ac:dyDescent="0.25">
      <c r="A837" s="181">
        <v>1</v>
      </c>
      <c r="B837" s="212" t="s">
        <v>19</v>
      </c>
      <c r="C837" s="181"/>
      <c r="D837" s="181"/>
      <c r="E837" s="184">
        <f>SUM(E838:E841)</f>
        <v>45000000</v>
      </c>
      <c r="F837" s="183"/>
      <c r="G837" s="184">
        <f>SUM(G838:G841)</f>
        <v>0</v>
      </c>
      <c r="H837" s="185">
        <f t="shared" ref="H837:H846" si="173">G837/E837*100%</f>
        <v>0</v>
      </c>
      <c r="I837" s="184">
        <f>E837-G837</f>
        <v>45000000</v>
      </c>
      <c r="J837" s="271">
        <f>100%-H837</f>
        <v>1</v>
      </c>
      <c r="K837" s="413">
        <f>SUM(K838:K841)</f>
        <v>45000000</v>
      </c>
    </row>
    <row r="838" spans="1:11" x14ac:dyDescent="0.25">
      <c r="A838" s="213"/>
      <c r="B838" s="187" t="s">
        <v>850</v>
      </c>
      <c r="C838" s="36">
        <v>1</v>
      </c>
      <c r="D838" s="36" t="s">
        <v>26</v>
      </c>
      <c r="E838" s="37">
        <v>1000000</v>
      </c>
      <c r="F838" s="188">
        <v>0</v>
      </c>
      <c r="G838" s="259">
        <v>0</v>
      </c>
      <c r="H838" s="185">
        <f t="shared" si="173"/>
        <v>0</v>
      </c>
      <c r="I838" s="184">
        <f t="shared" ref="I838:I841" si="174">E838-G838</f>
        <v>1000000</v>
      </c>
      <c r="J838" s="271">
        <f t="shared" ref="J838:J841" si="175">100%-H838</f>
        <v>1</v>
      </c>
      <c r="K838" s="412">
        <v>1000000</v>
      </c>
    </row>
    <row r="839" spans="1:11" x14ac:dyDescent="0.25">
      <c r="A839" s="213"/>
      <c r="B839" s="187" t="s">
        <v>826</v>
      </c>
      <c r="C839" s="36">
        <v>24</v>
      </c>
      <c r="D839" s="60" t="s">
        <v>26</v>
      </c>
      <c r="E839" s="289">
        <v>6000000</v>
      </c>
      <c r="F839" s="188">
        <v>0</v>
      </c>
      <c r="G839" s="259">
        <v>0</v>
      </c>
      <c r="H839" s="185">
        <f t="shared" si="173"/>
        <v>0</v>
      </c>
      <c r="I839" s="184">
        <f t="shared" si="174"/>
        <v>6000000</v>
      </c>
      <c r="J839" s="271">
        <f t="shared" si="175"/>
        <v>1</v>
      </c>
      <c r="K839" s="428">
        <v>6000000</v>
      </c>
    </row>
    <row r="840" spans="1:11" x14ac:dyDescent="0.25">
      <c r="A840" s="213"/>
      <c r="B840" s="187" t="s">
        <v>873</v>
      </c>
      <c r="C840" s="36">
        <v>1</v>
      </c>
      <c r="D840" s="60" t="s">
        <v>26</v>
      </c>
      <c r="E840" s="383">
        <v>675000</v>
      </c>
      <c r="F840" s="188">
        <v>0</v>
      </c>
      <c r="G840" s="259">
        <v>0</v>
      </c>
      <c r="H840" s="185">
        <f t="shared" si="173"/>
        <v>0</v>
      </c>
      <c r="I840" s="184">
        <f t="shared" si="174"/>
        <v>675000</v>
      </c>
      <c r="J840" s="271">
        <f t="shared" si="175"/>
        <v>1</v>
      </c>
      <c r="K840" s="445">
        <v>675000</v>
      </c>
    </row>
    <row r="841" spans="1:11" x14ac:dyDescent="0.25">
      <c r="A841" s="214"/>
      <c r="B841" s="187" t="s">
        <v>1247</v>
      </c>
      <c r="C841" s="36">
        <v>1</v>
      </c>
      <c r="D841" s="62" t="s">
        <v>26</v>
      </c>
      <c r="E841" s="383">
        <v>37325000</v>
      </c>
      <c r="F841" s="188">
        <v>0</v>
      </c>
      <c r="G841" s="259">
        <v>0</v>
      </c>
      <c r="H841" s="185">
        <f t="shared" si="173"/>
        <v>0</v>
      </c>
      <c r="I841" s="184">
        <f t="shared" si="174"/>
        <v>37325000</v>
      </c>
      <c r="J841" s="271">
        <f t="shared" si="175"/>
        <v>1</v>
      </c>
      <c r="K841" s="445">
        <v>37325000</v>
      </c>
    </row>
    <row r="842" spans="1:11" x14ac:dyDescent="0.25">
      <c r="A842" s="216"/>
      <c r="B842" s="257"/>
      <c r="C842" s="217"/>
      <c r="D842" s="258"/>
      <c r="E842" s="182"/>
      <c r="F842" s="259"/>
      <c r="G842" s="259"/>
      <c r="H842" s="260"/>
      <c r="I842" s="259"/>
      <c r="J842" s="213"/>
      <c r="K842" s="411"/>
    </row>
    <row r="843" spans="1:11" ht="30" x14ac:dyDescent="0.25">
      <c r="A843" s="181">
        <v>2</v>
      </c>
      <c r="B843" s="221" t="s">
        <v>20</v>
      </c>
      <c r="C843" s="181"/>
      <c r="D843" s="181"/>
      <c r="E843" s="184">
        <f>SUM(E844:E856)</f>
        <v>30000000</v>
      </c>
      <c r="F843" s="183"/>
      <c r="G843" s="184">
        <f>SUM(G844:G856)</f>
        <v>0</v>
      </c>
      <c r="H843" s="185">
        <f t="shared" si="173"/>
        <v>0</v>
      </c>
      <c r="I843" s="184">
        <f>E843-G843</f>
        <v>30000000</v>
      </c>
      <c r="J843" s="271">
        <f>100%</f>
        <v>1</v>
      </c>
      <c r="K843" s="413">
        <f>SUM(K844:K856)</f>
        <v>30000000</v>
      </c>
    </row>
    <row r="844" spans="1:11" ht="16.5" x14ac:dyDescent="0.25">
      <c r="A844" s="222"/>
      <c r="B844" s="292" t="s">
        <v>913</v>
      </c>
      <c r="C844" s="374">
        <v>1</v>
      </c>
      <c r="D844" s="275" t="s">
        <v>61</v>
      </c>
      <c r="E844" s="225">
        <v>450000</v>
      </c>
      <c r="F844" s="188">
        <v>0</v>
      </c>
      <c r="G844" s="259">
        <v>0</v>
      </c>
      <c r="H844" s="185">
        <f t="shared" si="173"/>
        <v>0</v>
      </c>
      <c r="I844" s="184">
        <f t="shared" ref="I844:I846" si="176">E844-G844</f>
        <v>450000</v>
      </c>
      <c r="J844" s="271">
        <f>100%</f>
        <v>1</v>
      </c>
      <c r="K844" s="415">
        <v>450000</v>
      </c>
    </row>
    <row r="845" spans="1:11" ht="33" x14ac:dyDescent="0.25">
      <c r="A845" s="222"/>
      <c r="B845" s="375" t="s">
        <v>1248</v>
      </c>
      <c r="C845" s="349">
        <v>1</v>
      </c>
      <c r="D845" s="302" t="s">
        <v>61</v>
      </c>
      <c r="E845" s="384">
        <v>1000000</v>
      </c>
      <c r="F845" s="188">
        <v>0</v>
      </c>
      <c r="G845" s="259">
        <v>0</v>
      </c>
      <c r="H845" s="185">
        <f t="shared" si="173"/>
        <v>0</v>
      </c>
      <c r="I845" s="184">
        <f t="shared" si="176"/>
        <v>1000000</v>
      </c>
      <c r="J845" s="271">
        <f>100%</f>
        <v>1</v>
      </c>
      <c r="K845" s="446">
        <v>1000000</v>
      </c>
    </row>
    <row r="846" spans="1:11" ht="16.5" x14ac:dyDescent="0.25">
      <c r="A846" s="229"/>
      <c r="B846" s="287" t="s">
        <v>1249</v>
      </c>
      <c r="C846" s="349">
        <v>1</v>
      </c>
      <c r="D846" s="278" t="s">
        <v>1110</v>
      </c>
      <c r="E846" s="279">
        <v>190000</v>
      </c>
      <c r="F846" s="188">
        <v>0</v>
      </c>
      <c r="G846" s="259">
        <v>0</v>
      </c>
      <c r="H846" s="185">
        <f t="shared" si="173"/>
        <v>0</v>
      </c>
      <c r="I846" s="184">
        <f t="shared" si="176"/>
        <v>190000</v>
      </c>
      <c r="J846" s="271">
        <f>100%</f>
        <v>1</v>
      </c>
      <c r="K846" s="424">
        <v>190000</v>
      </c>
    </row>
    <row r="847" spans="1:11" ht="16.5" x14ac:dyDescent="0.25">
      <c r="A847" s="215"/>
      <c r="B847" s="287" t="s">
        <v>1250</v>
      </c>
      <c r="C847" s="349">
        <v>1</v>
      </c>
      <c r="D847" s="278" t="s">
        <v>1110</v>
      </c>
      <c r="E847" s="279">
        <v>810000</v>
      </c>
      <c r="F847" s="188">
        <v>0</v>
      </c>
      <c r="G847" s="259">
        <v>0</v>
      </c>
      <c r="H847" s="185">
        <f>G847/E846*100%</f>
        <v>0</v>
      </c>
      <c r="I847" s="184">
        <f>E846-G847</f>
        <v>190000</v>
      </c>
      <c r="J847" s="271">
        <f>100%</f>
        <v>1</v>
      </c>
      <c r="K847" s="424">
        <v>810000</v>
      </c>
    </row>
    <row r="848" spans="1:11" ht="16.5" x14ac:dyDescent="0.25">
      <c r="A848" s="215"/>
      <c r="B848" s="287" t="s">
        <v>1251</v>
      </c>
      <c r="C848" s="349">
        <v>1</v>
      </c>
      <c r="D848" s="278" t="s">
        <v>1110</v>
      </c>
      <c r="E848" s="279">
        <v>300000</v>
      </c>
      <c r="F848" s="188">
        <v>0</v>
      </c>
      <c r="G848" s="259">
        <v>0</v>
      </c>
      <c r="H848" s="185">
        <f>G848/E847*100%</f>
        <v>0</v>
      </c>
      <c r="I848" s="184">
        <f>E847-G848</f>
        <v>810000</v>
      </c>
      <c r="J848" s="271">
        <f>100%</f>
        <v>1</v>
      </c>
      <c r="K848" s="424">
        <v>300000</v>
      </c>
    </row>
    <row r="849" spans="1:11" ht="16.5" x14ac:dyDescent="0.25">
      <c r="A849" s="215"/>
      <c r="B849" s="287" t="s">
        <v>1252</v>
      </c>
      <c r="C849" s="349">
        <v>15</v>
      </c>
      <c r="D849" s="278" t="s">
        <v>1094</v>
      </c>
      <c r="E849" s="279">
        <v>3750000</v>
      </c>
      <c r="F849" s="188">
        <v>0</v>
      </c>
      <c r="G849" s="259">
        <v>0</v>
      </c>
      <c r="H849" s="185">
        <f>G849/E848*100%</f>
        <v>0</v>
      </c>
      <c r="I849" s="184">
        <f>E848-G849</f>
        <v>300000</v>
      </c>
      <c r="J849" s="271">
        <f>100%</f>
        <v>1</v>
      </c>
      <c r="K849" s="424">
        <v>3750000</v>
      </c>
    </row>
    <row r="850" spans="1:11" ht="16.5" x14ac:dyDescent="0.25">
      <c r="A850" s="215"/>
      <c r="B850" s="287" t="s">
        <v>1253</v>
      </c>
      <c r="C850" s="349">
        <v>2</v>
      </c>
      <c r="D850" s="278" t="s">
        <v>63</v>
      </c>
      <c r="E850" s="279">
        <v>4000000</v>
      </c>
      <c r="F850" s="188">
        <v>0</v>
      </c>
      <c r="G850" s="259">
        <v>0</v>
      </c>
      <c r="H850" s="185">
        <f>G850/E849*100%</f>
        <v>0</v>
      </c>
      <c r="I850" s="184">
        <f>E849-G850</f>
        <v>3750000</v>
      </c>
      <c r="J850" s="271">
        <f>100%</f>
        <v>1</v>
      </c>
      <c r="K850" s="424">
        <v>4000000</v>
      </c>
    </row>
    <row r="851" spans="1:11" ht="16.5" x14ac:dyDescent="0.25">
      <c r="A851" s="215"/>
      <c r="B851" s="287" t="s">
        <v>1245</v>
      </c>
      <c r="C851" s="349">
        <v>1</v>
      </c>
      <c r="D851" s="278" t="s">
        <v>63</v>
      </c>
      <c r="E851" s="279">
        <v>1500000</v>
      </c>
      <c r="F851" s="188">
        <v>0</v>
      </c>
      <c r="G851" s="259">
        <v>0</v>
      </c>
      <c r="H851" s="185">
        <f>G851/E850*100%</f>
        <v>0</v>
      </c>
      <c r="I851" s="184">
        <f>E850-G851</f>
        <v>4000000</v>
      </c>
      <c r="J851" s="271">
        <f>100%</f>
        <v>1</v>
      </c>
      <c r="K851" s="424">
        <v>1500000</v>
      </c>
    </row>
    <row r="852" spans="1:11" ht="16.5" x14ac:dyDescent="0.25">
      <c r="A852" s="215"/>
      <c r="B852" s="287" t="s">
        <v>1254</v>
      </c>
      <c r="C852" s="349">
        <v>1</v>
      </c>
      <c r="D852" s="278" t="s">
        <v>63</v>
      </c>
      <c r="E852" s="279">
        <v>9500000</v>
      </c>
      <c r="F852" s="188">
        <v>0</v>
      </c>
      <c r="G852" s="259">
        <v>0</v>
      </c>
      <c r="H852" s="185">
        <f t="shared" ref="H852:H856" si="177">G852/E851*100%</f>
        <v>0</v>
      </c>
      <c r="I852" s="184">
        <f t="shared" ref="I852:I856" si="178">E851-G852</f>
        <v>1500000</v>
      </c>
      <c r="J852" s="271">
        <f>100%</f>
        <v>1</v>
      </c>
      <c r="K852" s="424">
        <v>9500000</v>
      </c>
    </row>
    <row r="853" spans="1:11" ht="16.5" x14ac:dyDescent="0.25">
      <c r="A853" s="215"/>
      <c r="B853" s="287" t="s">
        <v>902</v>
      </c>
      <c r="C853" s="349">
        <v>36</v>
      </c>
      <c r="D853" s="278" t="s">
        <v>63</v>
      </c>
      <c r="E853" s="279">
        <v>4500000</v>
      </c>
      <c r="F853" s="188">
        <v>0</v>
      </c>
      <c r="G853" s="259">
        <v>0</v>
      </c>
      <c r="H853" s="185">
        <f t="shared" si="177"/>
        <v>0</v>
      </c>
      <c r="I853" s="184">
        <f t="shared" si="178"/>
        <v>9500000</v>
      </c>
      <c r="J853" s="271">
        <f>100%</f>
        <v>1</v>
      </c>
      <c r="K853" s="424">
        <v>4500000</v>
      </c>
    </row>
    <row r="854" spans="1:11" ht="16.5" x14ac:dyDescent="0.25">
      <c r="A854" s="215"/>
      <c r="B854" s="287" t="s">
        <v>1000</v>
      </c>
      <c r="C854" s="349">
        <v>2</v>
      </c>
      <c r="D854" s="278" t="s">
        <v>1094</v>
      </c>
      <c r="E854" s="279">
        <v>1000000</v>
      </c>
      <c r="F854" s="188">
        <v>0</v>
      </c>
      <c r="G854" s="259">
        <v>0</v>
      </c>
      <c r="H854" s="185">
        <f t="shared" si="177"/>
        <v>0</v>
      </c>
      <c r="I854" s="184">
        <f t="shared" si="178"/>
        <v>4500000</v>
      </c>
      <c r="J854" s="271">
        <f>100%</f>
        <v>1</v>
      </c>
      <c r="K854" s="424">
        <v>1000000</v>
      </c>
    </row>
    <row r="855" spans="1:11" ht="16.5" x14ac:dyDescent="0.25">
      <c r="A855" s="215"/>
      <c r="B855" s="287" t="s">
        <v>836</v>
      </c>
      <c r="C855" s="349">
        <v>1</v>
      </c>
      <c r="D855" s="278" t="s">
        <v>61</v>
      </c>
      <c r="E855" s="279">
        <v>1000000</v>
      </c>
      <c r="F855" s="188">
        <v>0</v>
      </c>
      <c r="G855" s="259">
        <v>0</v>
      </c>
      <c r="H855" s="185">
        <f t="shared" si="177"/>
        <v>0</v>
      </c>
      <c r="I855" s="184">
        <f t="shared" si="178"/>
        <v>1000000</v>
      </c>
      <c r="J855" s="271">
        <f>100%</f>
        <v>1</v>
      </c>
      <c r="K855" s="424">
        <v>1000000</v>
      </c>
    </row>
    <row r="856" spans="1:11" ht="16.5" x14ac:dyDescent="0.25">
      <c r="A856" s="215"/>
      <c r="B856" s="268" t="s">
        <v>837</v>
      </c>
      <c r="C856" s="361">
        <v>1</v>
      </c>
      <c r="D856" s="302" t="s">
        <v>61</v>
      </c>
      <c r="E856" s="305">
        <v>2000000</v>
      </c>
      <c r="F856" s="188">
        <v>0</v>
      </c>
      <c r="G856" s="259">
        <v>0</v>
      </c>
      <c r="H856" s="185">
        <f t="shared" si="177"/>
        <v>0</v>
      </c>
      <c r="I856" s="184">
        <f t="shared" si="178"/>
        <v>1000000</v>
      </c>
      <c r="J856" s="271">
        <f>100%</f>
        <v>1</v>
      </c>
      <c r="K856" s="434">
        <v>2000000</v>
      </c>
    </row>
    <row r="857" spans="1:11" x14ac:dyDescent="0.25">
      <c r="A857" s="206"/>
      <c r="B857" s="207"/>
      <c r="C857" s="206"/>
      <c r="D857" s="206"/>
      <c r="F857" s="209"/>
      <c r="G857" s="208"/>
      <c r="H857" s="210"/>
      <c r="I857" s="208"/>
      <c r="J857" s="210"/>
    </row>
    <row r="858" spans="1:11" x14ac:dyDescent="0.25">
      <c r="A858" s="176">
        <v>33</v>
      </c>
      <c r="B858" s="211"/>
      <c r="C858" s="176"/>
      <c r="D858" s="176"/>
      <c r="E858" s="177"/>
      <c r="F858" s="178"/>
      <c r="G858" s="177"/>
      <c r="H858" s="179"/>
      <c r="I858" s="177"/>
      <c r="J858" s="179"/>
    </row>
    <row r="859" spans="1:11" ht="30" x14ac:dyDescent="0.25">
      <c r="A859" s="181">
        <v>1</v>
      </c>
      <c r="B859" s="212" t="s">
        <v>19</v>
      </c>
      <c r="C859" s="181"/>
      <c r="D859" s="181"/>
      <c r="E859" s="184">
        <f>SUM(E860:E867)</f>
        <v>45000000</v>
      </c>
      <c r="F859" s="183"/>
      <c r="G859" s="184">
        <f>SUM(G860:G867)</f>
        <v>0</v>
      </c>
      <c r="H859" s="185">
        <f t="shared" ref="H859:H885" si="179">G859/E859*100%</f>
        <v>0</v>
      </c>
      <c r="I859" s="184">
        <f>E859-G859</f>
        <v>45000000</v>
      </c>
      <c r="J859" s="271">
        <f>100%-H859</f>
        <v>1</v>
      </c>
      <c r="K859" s="413">
        <f>SUM(K860:K867)</f>
        <v>45000000</v>
      </c>
    </row>
    <row r="860" spans="1:11" x14ac:dyDescent="0.25">
      <c r="A860" s="213"/>
      <c r="B860" s="187" t="s">
        <v>850</v>
      </c>
      <c r="C860" s="36">
        <v>1</v>
      </c>
      <c r="D860" s="36" t="s">
        <v>26</v>
      </c>
      <c r="E860" s="37">
        <v>1000000</v>
      </c>
      <c r="F860" s="188">
        <v>0</v>
      </c>
      <c r="G860" s="259">
        <v>0</v>
      </c>
      <c r="H860" s="185">
        <f t="shared" si="179"/>
        <v>0</v>
      </c>
      <c r="I860" s="184">
        <f t="shared" ref="I860:I867" si="180">E860-G860</f>
        <v>1000000</v>
      </c>
      <c r="J860" s="271">
        <f t="shared" ref="J860:J867" si="181">100%-H860</f>
        <v>1</v>
      </c>
      <c r="K860" s="412">
        <v>1000000</v>
      </c>
    </row>
    <row r="861" spans="1:11" x14ac:dyDescent="0.25">
      <c r="A861" s="213"/>
      <c r="B861" s="187" t="s">
        <v>826</v>
      </c>
      <c r="C861" s="36">
        <v>24</v>
      </c>
      <c r="D861" s="36" t="s">
        <v>26</v>
      </c>
      <c r="E861" s="37">
        <v>6000000</v>
      </c>
      <c r="F861" s="188">
        <v>0</v>
      </c>
      <c r="G861" s="259">
        <v>0</v>
      </c>
      <c r="H861" s="185">
        <f t="shared" si="179"/>
        <v>0</v>
      </c>
      <c r="I861" s="184">
        <f t="shared" si="180"/>
        <v>6000000</v>
      </c>
      <c r="J861" s="271">
        <f t="shared" si="181"/>
        <v>1</v>
      </c>
      <c r="K861" s="412">
        <v>6000000</v>
      </c>
    </row>
    <row r="862" spans="1:11" x14ac:dyDescent="0.25">
      <c r="A862" s="213"/>
      <c r="B862" s="187" t="s">
        <v>873</v>
      </c>
      <c r="C862" s="36">
        <v>1</v>
      </c>
      <c r="D862" s="36" t="s">
        <v>26</v>
      </c>
      <c r="E862" s="37">
        <v>675000</v>
      </c>
      <c r="F862" s="188">
        <v>0</v>
      </c>
      <c r="G862" s="259">
        <v>0</v>
      </c>
      <c r="H862" s="185">
        <f t="shared" si="179"/>
        <v>0</v>
      </c>
      <c r="I862" s="184">
        <f t="shared" si="180"/>
        <v>675000</v>
      </c>
      <c r="J862" s="271">
        <f t="shared" si="181"/>
        <v>1</v>
      </c>
      <c r="K862" s="412">
        <v>675000</v>
      </c>
    </row>
    <row r="863" spans="1:11" x14ac:dyDescent="0.25">
      <c r="A863" s="214"/>
      <c r="B863" s="385" t="s">
        <v>1255</v>
      </c>
      <c r="C863" s="296">
        <v>1</v>
      </c>
      <c r="D863" s="297" t="s">
        <v>26</v>
      </c>
      <c r="E863" s="37">
        <v>10000000</v>
      </c>
      <c r="F863" s="188">
        <v>0</v>
      </c>
      <c r="G863" s="259">
        <v>0</v>
      </c>
      <c r="H863" s="185">
        <f t="shared" si="179"/>
        <v>0</v>
      </c>
      <c r="I863" s="184">
        <f t="shared" si="180"/>
        <v>10000000</v>
      </c>
      <c r="J863" s="271">
        <f t="shared" si="181"/>
        <v>1</v>
      </c>
      <c r="K863" s="412">
        <v>10000000</v>
      </c>
    </row>
    <row r="864" spans="1:11" x14ac:dyDescent="0.25">
      <c r="A864" s="215"/>
      <c r="B864" s="385" t="s">
        <v>978</v>
      </c>
      <c r="C864" s="296">
        <v>6</v>
      </c>
      <c r="D864" s="297" t="s">
        <v>144</v>
      </c>
      <c r="E864" s="386">
        <v>15000000</v>
      </c>
      <c r="F864" s="188">
        <v>0</v>
      </c>
      <c r="G864" s="259">
        <v>0</v>
      </c>
      <c r="H864" s="185">
        <f t="shared" si="179"/>
        <v>0</v>
      </c>
      <c r="I864" s="184">
        <f t="shared" si="180"/>
        <v>15000000</v>
      </c>
      <c r="J864" s="271">
        <f t="shared" si="181"/>
        <v>1</v>
      </c>
      <c r="K864" s="430">
        <v>15000000</v>
      </c>
    </row>
    <row r="865" spans="1:11" x14ac:dyDescent="0.25">
      <c r="A865" s="215"/>
      <c r="B865" s="387" t="s">
        <v>1256</v>
      </c>
      <c r="C865" s="296">
        <v>1</v>
      </c>
      <c r="D865" s="297" t="s">
        <v>26</v>
      </c>
      <c r="E865" s="37">
        <v>7000000</v>
      </c>
      <c r="F865" s="188">
        <v>0</v>
      </c>
      <c r="G865" s="259">
        <v>0</v>
      </c>
      <c r="H865" s="185">
        <f t="shared" si="179"/>
        <v>0</v>
      </c>
      <c r="I865" s="184">
        <f t="shared" si="180"/>
        <v>7000000</v>
      </c>
      <c r="J865" s="271">
        <f t="shared" si="181"/>
        <v>1</v>
      </c>
      <c r="K865" s="412">
        <v>7000000</v>
      </c>
    </row>
    <row r="866" spans="1:11" x14ac:dyDescent="0.25">
      <c r="A866" s="215"/>
      <c r="B866" s="51" t="s">
        <v>1257</v>
      </c>
      <c r="C866" s="300">
        <v>1</v>
      </c>
      <c r="D866" s="297" t="s">
        <v>26</v>
      </c>
      <c r="E866" s="37">
        <v>1575000</v>
      </c>
      <c r="F866" s="188">
        <v>0</v>
      </c>
      <c r="G866" s="259">
        <v>0</v>
      </c>
      <c r="H866" s="185">
        <f t="shared" si="179"/>
        <v>0</v>
      </c>
      <c r="I866" s="184">
        <f t="shared" si="180"/>
        <v>1575000</v>
      </c>
      <c r="J866" s="271">
        <f t="shared" si="181"/>
        <v>1</v>
      </c>
      <c r="K866" s="412">
        <v>1575000</v>
      </c>
    </row>
    <row r="867" spans="1:11" x14ac:dyDescent="0.25">
      <c r="A867" s="190"/>
      <c r="B867" s="388" t="s">
        <v>1215</v>
      </c>
      <c r="C867" s="36">
        <v>25</v>
      </c>
      <c r="D867" s="36" t="s">
        <v>144</v>
      </c>
      <c r="E867" s="37">
        <v>3750000</v>
      </c>
      <c r="F867" s="188">
        <v>0</v>
      </c>
      <c r="G867" s="259">
        <v>0</v>
      </c>
      <c r="H867" s="185">
        <f t="shared" si="179"/>
        <v>0</v>
      </c>
      <c r="I867" s="184">
        <f t="shared" si="180"/>
        <v>3750000</v>
      </c>
      <c r="J867" s="271">
        <f t="shared" si="181"/>
        <v>1</v>
      </c>
      <c r="K867" s="412">
        <v>3750000</v>
      </c>
    </row>
    <row r="868" spans="1:11" x14ac:dyDescent="0.25">
      <c r="A868" s="216"/>
      <c r="B868" s="257"/>
      <c r="C868" s="217"/>
      <c r="D868" s="258"/>
      <c r="E868" s="182"/>
      <c r="F868" s="259"/>
      <c r="G868" s="259"/>
      <c r="H868" s="260"/>
      <c r="I868" s="259"/>
      <c r="J868" s="213"/>
      <c r="K868" s="411"/>
    </row>
    <row r="869" spans="1:11" ht="30" x14ac:dyDescent="0.25">
      <c r="A869" s="181">
        <v>2</v>
      </c>
      <c r="B869" s="221" t="s">
        <v>20</v>
      </c>
      <c r="C869" s="181"/>
      <c r="D869" s="181"/>
      <c r="E869" s="184">
        <f>SUM(E870:E885)</f>
        <v>30000000</v>
      </c>
      <c r="F869" s="183"/>
      <c r="G869" s="184">
        <f>SUM(G870:G885)</f>
        <v>0</v>
      </c>
      <c r="H869" s="185">
        <f t="shared" si="179"/>
        <v>0</v>
      </c>
      <c r="I869" s="184">
        <f>E869-G869</f>
        <v>30000000</v>
      </c>
      <c r="J869" s="271">
        <f>100%-H869</f>
        <v>1</v>
      </c>
      <c r="K869" s="413">
        <f>SUM(K870:K885)</f>
        <v>30000000</v>
      </c>
    </row>
    <row r="870" spans="1:11" ht="16.5" x14ac:dyDescent="0.25">
      <c r="A870" s="222"/>
      <c r="B870" s="292" t="s">
        <v>835</v>
      </c>
      <c r="C870" s="274">
        <v>1</v>
      </c>
      <c r="D870" s="278" t="s">
        <v>61</v>
      </c>
      <c r="E870" s="225">
        <v>450000</v>
      </c>
      <c r="F870" s="188">
        <v>0</v>
      </c>
      <c r="G870" s="259">
        <v>0</v>
      </c>
      <c r="H870" s="185">
        <f t="shared" si="179"/>
        <v>0</v>
      </c>
      <c r="I870" s="184">
        <f t="shared" ref="I870:I885" si="182">E870-G870</f>
        <v>450000</v>
      </c>
      <c r="J870" s="271">
        <f t="shared" ref="J870:J885" si="183">100%-H870</f>
        <v>1</v>
      </c>
      <c r="K870" s="415">
        <v>450000</v>
      </c>
    </row>
    <row r="871" spans="1:11" ht="16.5" x14ac:dyDescent="0.25">
      <c r="A871" s="222"/>
      <c r="B871" s="276" t="s">
        <v>1258</v>
      </c>
      <c r="C871" s="277">
        <v>1</v>
      </c>
      <c r="D871" s="278" t="s">
        <v>61</v>
      </c>
      <c r="E871" s="279">
        <v>1000000</v>
      </c>
      <c r="F871" s="188">
        <v>0</v>
      </c>
      <c r="G871" s="259">
        <v>0</v>
      </c>
      <c r="H871" s="185">
        <f t="shared" si="179"/>
        <v>0</v>
      </c>
      <c r="I871" s="184">
        <f t="shared" si="182"/>
        <v>1000000</v>
      </c>
      <c r="J871" s="271">
        <f t="shared" si="183"/>
        <v>1</v>
      </c>
      <c r="K871" s="424">
        <v>1000000</v>
      </c>
    </row>
    <row r="872" spans="1:11" ht="16.5" x14ac:dyDescent="0.25">
      <c r="A872" s="222"/>
      <c r="B872" s="276" t="s">
        <v>861</v>
      </c>
      <c r="C872" s="277">
        <v>2</v>
      </c>
      <c r="D872" s="278" t="s">
        <v>1094</v>
      </c>
      <c r="E872" s="279">
        <v>1000000</v>
      </c>
      <c r="F872" s="188">
        <v>0</v>
      </c>
      <c r="G872" s="259">
        <v>0</v>
      </c>
      <c r="H872" s="185">
        <f t="shared" si="179"/>
        <v>0</v>
      </c>
      <c r="I872" s="184">
        <f t="shared" si="182"/>
        <v>1000000</v>
      </c>
      <c r="J872" s="271">
        <f t="shared" si="183"/>
        <v>1</v>
      </c>
      <c r="K872" s="424">
        <v>1000000</v>
      </c>
    </row>
    <row r="873" spans="1:11" ht="16.5" x14ac:dyDescent="0.25">
      <c r="A873" s="229"/>
      <c r="B873" s="276" t="s">
        <v>837</v>
      </c>
      <c r="C873" s="277">
        <v>1</v>
      </c>
      <c r="D873" s="278" t="s">
        <v>61</v>
      </c>
      <c r="E873" s="279">
        <v>2000000</v>
      </c>
      <c r="F873" s="188">
        <v>0</v>
      </c>
      <c r="G873" s="259">
        <v>0</v>
      </c>
      <c r="H873" s="185">
        <f t="shared" si="179"/>
        <v>0</v>
      </c>
      <c r="I873" s="184">
        <f t="shared" si="182"/>
        <v>2000000</v>
      </c>
      <c r="J873" s="271">
        <f t="shared" si="183"/>
        <v>1</v>
      </c>
      <c r="K873" s="424">
        <v>2000000</v>
      </c>
    </row>
    <row r="874" spans="1:11" ht="16.5" x14ac:dyDescent="0.25">
      <c r="A874" s="215"/>
      <c r="B874" s="276" t="s">
        <v>939</v>
      </c>
      <c r="C874" s="277">
        <v>2</v>
      </c>
      <c r="D874" s="278" t="s">
        <v>63</v>
      </c>
      <c r="E874" s="279">
        <v>1000000</v>
      </c>
      <c r="F874" s="188">
        <v>0</v>
      </c>
      <c r="G874" s="259">
        <v>0</v>
      </c>
      <c r="H874" s="185">
        <f t="shared" si="179"/>
        <v>0</v>
      </c>
      <c r="I874" s="184">
        <f t="shared" si="182"/>
        <v>1000000</v>
      </c>
      <c r="J874" s="271">
        <f t="shared" si="183"/>
        <v>1</v>
      </c>
      <c r="K874" s="424">
        <v>1000000</v>
      </c>
    </row>
    <row r="875" spans="1:11" ht="16.5" x14ac:dyDescent="0.25">
      <c r="A875" s="215"/>
      <c r="B875" s="276" t="s">
        <v>976</v>
      </c>
      <c r="C875" s="277">
        <v>1</v>
      </c>
      <c r="D875" s="278" t="s">
        <v>63</v>
      </c>
      <c r="E875" s="279">
        <v>2000000</v>
      </c>
      <c r="F875" s="188">
        <v>0</v>
      </c>
      <c r="G875" s="259">
        <v>0</v>
      </c>
      <c r="H875" s="185">
        <f t="shared" si="179"/>
        <v>0</v>
      </c>
      <c r="I875" s="184">
        <f t="shared" si="182"/>
        <v>2000000</v>
      </c>
      <c r="J875" s="271">
        <f t="shared" si="183"/>
        <v>1</v>
      </c>
      <c r="K875" s="424">
        <v>2000000</v>
      </c>
    </row>
    <row r="876" spans="1:11" ht="16.5" x14ac:dyDescent="0.25">
      <c r="A876" s="215"/>
      <c r="B876" s="276" t="s">
        <v>943</v>
      </c>
      <c r="C876" s="277">
        <v>5</v>
      </c>
      <c r="D876" s="278" t="s">
        <v>1094</v>
      </c>
      <c r="E876" s="279">
        <v>325000</v>
      </c>
      <c r="F876" s="188">
        <v>0</v>
      </c>
      <c r="G876" s="259">
        <v>0</v>
      </c>
      <c r="H876" s="185">
        <f t="shared" si="179"/>
        <v>0</v>
      </c>
      <c r="I876" s="184">
        <f t="shared" si="182"/>
        <v>325000</v>
      </c>
      <c r="J876" s="271">
        <f t="shared" si="183"/>
        <v>1</v>
      </c>
      <c r="K876" s="424">
        <v>325000</v>
      </c>
    </row>
    <row r="877" spans="1:11" ht="16.5" x14ac:dyDescent="0.25">
      <c r="A877" s="215"/>
      <c r="B877" s="276" t="s">
        <v>844</v>
      </c>
      <c r="C877" s="277">
        <v>10</v>
      </c>
      <c r="D877" s="278" t="s">
        <v>63</v>
      </c>
      <c r="E877" s="279">
        <v>6500000</v>
      </c>
      <c r="F877" s="188">
        <v>0</v>
      </c>
      <c r="G877" s="259">
        <v>0</v>
      </c>
      <c r="H877" s="185">
        <f t="shared" si="179"/>
        <v>0</v>
      </c>
      <c r="I877" s="184">
        <f t="shared" si="182"/>
        <v>6500000</v>
      </c>
      <c r="J877" s="271">
        <f t="shared" si="183"/>
        <v>1</v>
      </c>
      <c r="K877" s="424">
        <v>6500000</v>
      </c>
    </row>
    <row r="878" spans="1:11" ht="16.5" x14ac:dyDescent="0.25">
      <c r="A878" s="215"/>
      <c r="B878" s="276" t="s">
        <v>1259</v>
      </c>
      <c r="C878" s="277">
        <v>10</v>
      </c>
      <c r="D878" s="278" t="s">
        <v>1094</v>
      </c>
      <c r="E878" s="279">
        <v>650000</v>
      </c>
      <c r="F878" s="188">
        <v>0</v>
      </c>
      <c r="G878" s="259">
        <v>0</v>
      </c>
      <c r="H878" s="185">
        <f t="shared" si="179"/>
        <v>0</v>
      </c>
      <c r="I878" s="184">
        <f t="shared" si="182"/>
        <v>650000</v>
      </c>
      <c r="J878" s="271">
        <f t="shared" si="183"/>
        <v>1</v>
      </c>
      <c r="K878" s="424">
        <v>650000</v>
      </c>
    </row>
    <row r="879" spans="1:11" ht="16.5" x14ac:dyDescent="0.25">
      <c r="A879" s="215"/>
      <c r="B879" s="276" t="s">
        <v>1260</v>
      </c>
      <c r="C879" s="277">
        <v>1</v>
      </c>
      <c r="D879" s="278" t="s">
        <v>61</v>
      </c>
      <c r="E879" s="279">
        <v>2000000</v>
      </c>
      <c r="F879" s="188">
        <v>0</v>
      </c>
      <c r="G879" s="259">
        <v>0</v>
      </c>
      <c r="H879" s="185">
        <f t="shared" si="179"/>
        <v>0</v>
      </c>
      <c r="I879" s="184">
        <f t="shared" si="182"/>
        <v>2000000</v>
      </c>
      <c r="J879" s="271">
        <f t="shared" si="183"/>
        <v>1</v>
      </c>
      <c r="K879" s="424">
        <v>2000000</v>
      </c>
    </row>
    <row r="880" spans="1:11" ht="16.5" x14ac:dyDescent="0.25">
      <c r="A880" s="294"/>
      <c r="B880" s="276" t="s">
        <v>1261</v>
      </c>
      <c r="C880" s="277">
        <v>1</v>
      </c>
      <c r="D880" s="278" t="s">
        <v>61</v>
      </c>
      <c r="E880" s="279">
        <v>6250000</v>
      </c>
      <c r="F880" s="188">
        <v>0</v>
      </c>
      <c r="G880" s="259">
        <v>0</v>
      </c>
      <c r="H880" s="185">
        <f t="shared" si="179"/>
        <v>0</v>
      </c>
      <c r="I880" s="184">
        <f t="shared" si="182"/>
        <v>6250000</v>
      </c>
      <c r="J880" s="271">
        <f t="shared" si="183"/>
        <v>1</v>
      </c>
      <c r="K880" s="424">
        <v>6250000</v>
      </c>
    </row>
    <row r="881" spans="1:11" ht="16.5" x14ac:dyDescent="0.25">
      <c r="A881" s="294"/>
      <c r="B881" s="276" t="s">
        <v>923</v>
      </c>
      <c r="C881" s="277">
        <v>1</v>
      </c>
      <c r="D881" s="278" t="s">
        <v>1110</v>
      </c>
      <c r="E881" s="279">
        <v>225000</v>
      </c>
      <c r="F881" s="188">
        <v>0</v>
      </c>
      <c r="G881" s="259">
        <v>0</v>
      </c>
      <c r="H881" s="185">
        <f t="shared" si="179"/>
        <v>0</v>
      </c>
      <c r="I881" s="184">
        <f t="shared" si="182"/>
        <v>225000</v>
      </c>
      <c r="J881" s="271">
        <f t="shared" si="183"/>
        <v>1</v>
      </c>
      <c r="K881" s="424">
        <v>225000</v>
      </c>
    </row>
    <row r="882" spans="1:11" ht="16.5" x14ac:dyDescent="0.25">
      <c r="A882" s="294"/>
      <c r="B882" s="276" t="s">
        <v>924</v>
      </c>
      <c r="C882" s="277">
        <v>1</v>
      </c>
      <c r="D882" s="278" t="s">
        <v>1110</v>
      </c>
      <c r="E882" s="279">
        <v>600000</v>
      </c>
      <c r="F882" s="188">
        <v>0</v>
      </c>
      <c r="G882" s="259">
        <v>0</v>
      </c>
      <c r="H882" s="185">
        <f t="shared" si="179"/>
        <v>0</v>
      </c>
      <c r="I882" s="184">
        <f t="shared" si="182"/>
        <v>600000</v>
      </c>
      <c r="J882" s="271">
        <f t="shared" si="183"/>
        <v>1</v>
      </c>
      <c r="K882" s="424">
        <v>600000</v>
      </c>
    </row>
    <row r="883" spans="1:11" ht="16.5" x14ac:dyDescent="0.25">
      <c r="A883" s="294"/>
      <c r="B883" s="276" t="s">
        <v>972</v>
      </c>
      <c r="C883" s="277">
        <v>2</v>
      </c>
      <c r="D883" s="278" t="s">
        <v>63</v>
      </c>
      <c r="E883" s="279">
        <v>500000</v>
      </c>
      <c r="F883" s="188">
        <v>0</v>
      </c>
      <c r="G883" s="259">
        <v>0</v>
      </c>
      <c r="H883" s="185">
        <f t="shared" si="179"/>
        <v>0</v>
      </c>
      <c r="I883" s="184">
        <f t="shared" si="182"/>
        <v>500000</v>
      </c>
      <c r="J883" s="271">
        <f t="shared" si="183"/>
        <v>1</v>
      </c>
      <c r="K883" s="424">
        <v>500000</v>
      </c>
    </row>
    <row r="884" spans="1:11" ht="16.5" x14ac:dyDescent="0.25">
      <c r="A884" s="294"/>
      <c r="B884" s="276" t="s">
        <v>1262</v>
      </c>
      <c r="C884" s="277">
        <v>1</v>
      </c>
      <c r="D884" s="278" t="s">
        <v>61</v>
      </c>
      <c r="E884" s="279">
        <v>500000</v>
      </c>
      <c r="F884" s="188">
        <v>0</v>
      </c>
      <c r="G884" s="259">
        <v>0</v>
      </c>
      <c r="H884" s="185">
        <f t="shared" si="179"/>
        <v>0</v>
      </c>
      <c r="I884" s="184">
        <f t="shared" si="182"/>
        <v>500000</v>
      </c>
      <c r="J884" s="271">
        <f t="shared" si="183"/>
        <v>1</v>
      </c>
      <c r="K884" s="424">
        <v>500000</v>
      </c>
    </row>
    <row r="885" spans="1:11" ht="16.5" x14ac:dyDescent="0.25">
      <c r="A885" s="216"/>
      <c r="B885" s="268" t="s">
        <v>1169</v>
      </c>
      <c r="C885" s="304">
        <v>20</v>
      </c>
      <c r="D885" s="302" t="s">
        <v>63</v>
      </c>
      <c r="E885" s="305">
        <v>5000000</v>
      </c>
      <c r="F885" s="188">
        <v>0</v>
      </c>
      <c r="G885" s="259">
        <v>0</v>
      </c>
      <c r="H885" s="185">
        <f t="shared" si="179"/>
        <v>0</v>
      </c>
      <c r="I885" s="184">
        <f t="shared" si="182"/>
        <v>5000000</v>
      </c>
      <c r="J885" s="271">
        <f t="shared" si="183"/>
        <v>1</v>
      </c>
      <c r="K885" s="434">
        <v>5000000</v>
      </c>
    </row>
    <row r="886" spans="1:11" x14ac:dyDescent="0.25">
      <c r="A886" s="206"/>
      <c r="B886" s="207"/>
      <c r="C886" s="206"/>
      <c r="D886" s="206"/>
      <c r="E886" s="208"/>
      <c r="F886" s="209"/>
      <c r="G886" s="208"/>
      <c r="H886" s="210"/>
      <c r="I886" s="208"/>
      <c r="J886" s="210"/>
    </row>
    <row r="887" spans="1:11" x14ac:dyDescent="0.25">
      <c r="A887" s="176">
        <v>34</v>
      </c>
      <c r="B887" s="211"/>
      <c r="C887" s="176"/>
      <c r="D887" s="176"/>
      <c r="E887" s="177"/>
      <c r="F887" s="178"/>
      <c r="G887" s="177"/>
      <c r="H887" s="179"/>
      <c r="I887" s="177"/>
      <c r="J887" s="179"/>
    </row>
    <row r="888" spans="1:11" ht="30" x14ac:dyDescent="0.25">
      <c r="A888" s="181">
        <v>1</v>
      </c>
      <c r="B888" s="212" t="s">
        <v>19</v>
      </c>
      <c r="C888" s="181"/>
      <c r="D888" s="181"/>
      <c r="E888" s="184">
        <v>45000000</v>
      </c>
      <c r="F888" s="183"/>
      <c r="G888" s="184">
        <f>SUM(G889:G898)</f>
        <v>0</v>
      </c>
      <c r="H888" s="185">
        <f t="shared" ref="H888:H914" si="184">G888/E888*100%</f>
        <v>0</v>
      </c>
      <c r="I888" s="184">
        <f>E888-G888</f>
        <v>45000000</v>
      </c>
      <c r="J888" s="271">
        <f>100%-H888</f>
        <v>1</v>
      </c>
      <c r="K888" s="413">
        <v>45000000</v>
      </c>
    </row>
    <row r="889" spans="1:11" x14ac:dyDescent="0.25">
      <c r="A889" s="213"/>
      <c r="B889" s="187" t="s">
        <v>850</v>
      </c>
      <c r="C889" s="36">
        <v>1</v>
      </c>
      <c r="D889" s="36" t="s">
        <v>26</v>
      </c>
      <c r="E889" s="37">
        <v>1000000</v>
      </c>
      <c r="F889" s="188">
        <v>0</v>
      </c>
      <c r="G889" s="259">
        <v>0</v>
      </c>
      <c r="H889" s="185">
        <f t="shared" si="184"/>
        <v>0</v>
      </c>
      <c r="I889" s="184">
        <f t="shared" ref="I889:I898" si="185">E889-G889</f>
        <v>1000000</v>
      </c>
      <c r="J889" s="271">
        <f t="shared" ref="J889:J898" si="186">100%-H889</f>
        <v>1</v>
      </c>
      <c r="K889" s="412">
        <v>1000000</v>
      </c>
    </row>
    <row r="890" spans="1:11" x14ac:dyDescent="0.25">
      <c r="A890" s="213"/>
      <c r="B890" s="187" t="s">
        <v>826</v>
      </c>
      <c r="C890" s="36">
        <v>24</v>
      </c>
      <c r="D890" s="36" t="s">
        <v>26</v>
      </c>
      <c r="E890" s="37">
        <v>6000000</v>
      </c>
      <c r="F890" s="188">
        <v>0</v>
      </c>
      <c r="G890" s="259">
        <v>0</v>
      </c>
      <c r="H890" s="185">
        <f t="shared" si="184"/>
        <v>0</v>
      </c>
      <c r="I890" s="184">
        <f t="shared" si="185"/>
        <v>6000000</v>
      </c>
      <c r="J890" s="271">
        <f t="shared" si="186"/>
        <v>1</v>
      </c>
      <c r="K890" s="412">
        <v>6000000</v>
      </c>
    </row>
    <row r="891" spans="1:11" x14ac:dyDescent="0.25">
      <c r="A891" s="213"/>
      <c r="B891" s="187" t="s">
        <v>873</v>
      </c>
      <c r="C891" s="36">
        <v>1</v>
      </c>
      <c r="D891" s="36" t="s">
        <v>26</v>
      </c>
      <c r="E891" s="37">
        <v>675000</v>
      </c>
      <c r="F891" s="188">
        <v>0</v>
      </c>
      <c r="G891" s="259">
        <v>0</v>
      </c>
      <c r="H891" s="185">
        <f t="shared" si="184"/>
        <v>0</v>
      </c>
      <c r="I891" s="184">
        <f t="shared" si="185"/>
        <v>675000</v>
      </c>
      <c r="J891" s="271">
        <f t="shared" si="186"/>
        <v>1</v>
      </c>
      <c r="K891" s="412">
        <v>675000</v>
      </c>
    </row>
    <row r="892" spans="1:11" x14ac:dyDescent="0.25">
      <c r="A892" s="214"/>
      <c r="B892" s="187" t="s">
        <v>1234</v>
      </c>
      <c r="C892" s="296">
        <v>1</v>
      </c>
      <c r="D892" s="297" t="s">
        <v>26</v>
      </c>
      <c r="E892" s="37">
        <v>17325000</v>
      </c>
      <c r="F892" s="188">
        <v>0</v>
      </c>
      <c r="G892" s="259">
        <v>0</v>
      </c>
      <c r="H892" s="185">
        <f t="shared" si="184"/>
        <v>0</v>
      </c>
      <c r="I892" s="184">
        <f t="shared" si="185"/>
        <v>17325000</v>
      </c>
      <c r="J892" s="271">
        <f t="shared" si="186"/>
        <v>1</v>
      </c>
      <c r="K892" s="412">
        <v>17325000</v>
      </c>
    </row>
    <row r="893" spans="1:11" x14ac:dyDescent="0.25">
      <c r="A893" s="215"/>
      <c r="B893" s="187" t="s">
        <v>1263</v>
      </c>
      <c r="C893" s="296">
        <v>1</v>
      </c>
      <c r="D893" s="297" t="s">
        <v>26</v>
      </c>
      <c r="E893" s="37">
        <v>9610000</v>
      </c>
      <c r="F893" s="188">
        <v>0</v>
      </c>
      <c r="G893" s="259">
        <v>0</v>
      </c>
      <c r="H893" s="185">
        <f t="shared" si="184"/>
        <v>0</v>
      </c>
      <c r="I893" s="184">
        <f t="shared" si="185"/>
        <v>9610000</v>
      </c>
      <c r="J893" s="271">
        <f t="shared" si="186"/>
        <v>1</v>
      </c>
      <c r="K893" s="412">
        <v>9610000</v>
      </c>
    </row>
    <row r="894" spans="1:11" x14ac:dyDescent="0.25">
      <c r="A894" s="215"/>
      <c r="B894" s="387" t="s">
        <v>1264</v>
      </c>
      <c r="C894" s="296">
        <v>1</v>
      </c>
      <c r="D894" s="297" t="s">
        <v>26</v>
      </c>
      <c r="E894" s="37">
        <v>3020000</v>
      </c>
      <c r="F894" s="188">
        <v>0</v>
      </c>
      <c r="G894" s="259">
        <v>0</v>
      </c>
      <c r="H894" s="185">
        <f t="shared" si="184"/>
        <v>0</v>
      </c>
      <c r="I894" s="184">
        <f t="shared" si="185"/>
        <v>3020000</v>
      </c>
      <c r="J894" s="271">
        <f t="shared" si="186"/>
        <v>1</v>
      </c>
      <c r="K894" s="412">
        <v>3020000</v>
      </c>
    </row>
    <row r="895" spans="1:11" x14ac:dyDescent="0.25">
      <c r="A895" s="215"/>
      <c r="B895" s="51" t="s">
        <v>1265</v>
      </c>
      <c r="C895" s="300">
        <v>1</v>
      </c>
      <c r="D895" s="297" t="s">
        <v>26</v>
      </c>
      <c r="E895" s="37">
        <v>2460000</v>
      </c>
      <c r="F895" s="188">
        <v>0</v>
      </c>
      <c r="G895" s="259">
        <v>0</v>
      </c>
      <c r="H895" s="185">
        <f t="shared" si="184"/>
        <v>0</v>
      </c>
      <c r="I895" s="184">
        <f t="shared" si="185"/>
        <v>2460000</v>
      </c>
      <c r="J895" s="271">
        <f t="shared" si="186"/>
        <v>1</v>
      </c>
      <c r="K895" s="412">
        <v>2460000</v>
      </c>
    </row>
    <row r="896" spans="1:11" x14ac:dyDescent="0.25">
      <c r="A896" s="215"/>
      <c r="B896" s="388" t="s">
        <v>1011</v>
      </c>
      <c r="C896" s="300">
        <v>4</v>
      </c>
      <c r="D896" s="297" t="s">
        <v>144</v>
      </c>
      <c r="E896" s="389">
        <v>2600000</v>
      </c>
      <c r="F896" s="188">
        <v>0</v>
      </c>
      <c r="G896" s="259">
        <v>0</v>
      </c>
      <c r="H896" s="185">
        <f t="shared" si="184"/>
        <v>0</v>
      </c>
      <c r="I896" s="184">
        <f t="shared" si="185"/>
        <v>2600000</v>
      </c>
      <c r="J896" s="271">
        <f t="shared" si="186"/>
        <v>1</v>
      </c>
      <c r="K896" s="432">
        <v>2600000</v>
      </c>
    </row>
    <row r="897" spans="1:11" x14ac:dyDescent="0.25">
      <c r="A897" s="215"/>
      <c r="B897" s="388" t="s">
        <v>1235</v>
      </c>
      <c r="C897" s="300">
        <v>1</v>
      </c>
      <c r="D897" s="297" t="s">
        <v>61</v>
      </c>
      <c r="E897" s="37">
        <v>1500000</v>
      </c>
      <c r="F897" s="188">
        <v>0</v>
      </c>
      <c r="G897" s="259">
        <v>0</v>
      </c>
      <c r="H897" s="185">
        <f t="shared" si="184"/>
        <v>0</v>
      </c>
      <c r="I897" s="184">
        <f t="shared" si="185"/>
        <v>1500000</v>
      </c>
      <c r="J897" s="271">
        <f t="shared" si="186"/>
        <v>1</v>
      </c>
      <c r="K897" s="412">
        <v>1500000</v>
      </c>
    </row>
    <row r="898" spans="1:11" x14ac:dyDescent="0.25">
      <c r="A898" s="216"/>
      <c r="B898" s="388" t="s">
        <v>1266</v>
      </c>
      <c r="C898" s="300">
        <v>1</v>
      </c>
      <c r="D898" s="297" t="s">
        <v>26</v>
      </c>
      <c r="E898" s="390">
        <v>810000</v>
      </c>
      <c r="F898" s="188">
        <v>0</v>
      </c>
      <c r="G898" s="259">
        <v>0</v>
      </c>
      <c r="H898" s="185">
        <f t="shared" si="184"/>
        <v>0</v>
      </c>
      <c r="I898" s="184">
        <f t="shared" si="185"/>
        <v>810000</v>
      </c>
      <c r="J898" s="271">
        <f t="shared" si="186"/>
        <v>1</v>
      </c>
      <c r="K898" s="447">
        <v>810000</v>
      </c>
    </row>
    <row r="899" spans="1:11" x14ac:dyDescent="0.25">
      <c r="A899" s="216"/>
      <c r="B899" s="388"/>
      <c r="C899" s="300"/>
      <c r="D899" s="297"/>
      <c r="E899" s="182"/>
      <c r="F899" s="259"/>
      <c r="G899" s="259"/>
      <c r="H899" s="260"/>
      <c r="I899" s="259"/>
      <c r="J899" s="213"/>
      <c r="K899" s="411"/>
    </row>
    <row r="900" spans="1:11" ht="30" x14ac:dyDescent="0.25">
      <c r="A900" s="181">
        <v>2</v>
      </c>
      <c r="B900" s="221" t="s">
        <v>20</v>
      </c>
      <c r="C900" s="181"/>
      <c r="D900" s="181"/>
      <c r="E900" s="184">
        <f>SUM(E901:E914)</f>
        <v>30000000</v>
      </c>
      <c r="F900" s="183"/>
      <c r="G900" s="184">
        <f>SUM(G901:G914)</f>
        <v>0</v>
      </c>
      <c r="H900" s="185">
        <f t="shared" si="184"/>
        <v>0</v>
      </c>
      <c r="I900" s="184">
        <f>E900-G900</f>
        <v>30000000</v>
      </c>
      <c r="J900" s="271">
        <f>100%-H900</f>
        <v>1</v>
      </c>
      <c r="K900" s="413">
        <f>SUM(K901:K914)</f>
        <v>30000000</v>
      </c>
    </row>
    <row r="901" spans="1:11" ht="16.5" x14ac:dyDescent="0.25">
      <c r="A901" s="222"/>
      <c r="B901" s="273" t="s">
        <v>913</v>
      </c>
      <c r="C901" s="374">
        <v>1</v>
      </c>
      <c r="D901" s="275" t="s">
        <v>61</v>
      </c>
      <c r="E901" s="225">
        <v>450000</v>
      </c>
      <c r="F901" s="188">
        <v>0</v>
      </c>
      <c r="G901" s="259">
        <v>0</v>
      </c>
      <c r="H901" s="185">
        <f t="shared" si="184"/>
        <v>0</v>
      </c>
      <c r="I901" s="184">
        <f t="shared" ref="I901:I914" si="187">E901-G901</f>
        <v>450000</v>
      </c>
      <c r="J901" s="260">
        <v>0</v>
      </c>
      <c r="K901" s="415">
        <v>450000</v>
      </c>
    </row>
    <row r="902" spans="1:11" ht="16.5" x14ac:dyDescent="0.25">
      <c r="A902" s="222"/>
      <c r="B902" s="276" t="s">
        <v>1001</v>
      </c>
      <c r="C902" s="349">
        <v>1</v>
      </c>
      <c r="D902" s="278" t="s">
        <v>61</v>
      </c>
      <c r="E902" s="279">
        <v>1000000</v>
      </c>
      <c r="F902" s="188">
        <v>0</v>
      </c>
      <c r="G902" s="259">
        <v>0</v>
      </c>
      <c r="H902" s="185">
        <f t="shared" si="184"/>
        <v>0</v>
      </c>
      <c r="I902" s="184">
        <f t="shared" si="187"/>
        <v>1000000</v>
      </c>
      <c r="J902" s="260">
        <v>0</v>
      </c>
      <c r="K902" s="424">
        <v>1000000</v>
      </c>
    </row>
    <row r="903" spans="1:11" ht="16.5" x14ac:dyDescent="0.25">
      <c r="A903" s="222"/>
      <c r="B903" s="276" t="s">
        <v>837</v>
      </c>
      <c r="C903" s="349">
        <v>1</v>
      </c>
      <c r="D903" s="278" t="s">
        <v>61</v>
      </c>
      <c r="E903" s="279">
        <v>2000000</v>
      </c>
      <c r="F903" s="188">
        <v>0</v>
      </c>
      <c r="G903" s="259">
        <v>0</v>
      </c>
      <c r="H903" s="185">
        <f t="shared" si="184"/>
        <v>0</v>
      </c>
      <c r="I903" s="184">
        <f t="shared" si="187"/>
        <v>2000000</v>
      </c>
      <c r="J903" s="260">
        <v>0</v>
      </c>
      <c r="K903" s="424">
        <v>2000000</v>
      </c>
    </row>
    <row r="904" spans="1:11" ht="16.5" x14ac:dyDescent="0.25">
      <c r="A904" s="229"/>
      <c r="B904" s="276" t="s">
        <v>1267</v>
      </c>
      <c r="C904" s="349">
        <v>2</v>
      </c>
      <c r="D904" s="278" t="s">
        <v>1094</v>
      </c>
      <c r="E904" s="279">
        <v>1000000</v>
      </c>
      <c r="F904" s="188">
        <v>0</v>
      </c>
      <c r="G904" s="259">
        <v>0</v>
      </c>
      <c r="H904" s="185">
        <f t="shared" si="184"/>
        <v>0</v>
      </c>
      <c r="I904" s="184">
        <f t="shared" si="187"/>
        <v>1000000</v>
      </c>
      <c r="J904" s="260">
        <v>0</v>
      </c>
      <c r="K904" s="424">
        <v>1000000</v>
      </c>
    </row>
    <row r="905" spans="1:11" ht="16.5" x14ac:dyDescent="0.25">
      <c r="A905" s="215"/>
      <c r="B905" s="276" t="s">
        <v>844</v>
      </c>
      <c r="C905" s="349">
        <v>4</v>
      </c>
      <c r="D905" s="278" t="s">
        <v>63</v>
      </c>
      <c r="E905" s="279">
        <v>2600000</v>
      </c>
      <c r="F905" s="188">
        <v>0</v>
      </c>
      <c r="G905" s="259">
        <v>0</v>
      </c>
      <c r="H905" s="185">
        <f t="shared" si="184"/>
        <v>0</v>
      </c>
      <c r="I905" s="184">
        <f t="shared" si="187"/>
        <v>2600000</v>
      </c>
      <c r="J905" s="260">
        <v>0</v>
      </c>
      <c r="K905" s="424">
        <v>2600000</v>
      </c>
    </row>
    <row r="906" spans="1:11" ht="16.5" x14ac:dyDescent="0.25">
      <c r="A906" s="215"/>
      <c r="B906" s="276" t="s">
        <v>1006</v>
      </c>
      <c r="C906" s="349">
        <v>7</v>
      </c>
      <c r="D906" s="278" t="s">
        <v>1094</v>
      </c>
      <c r="E906" s="279">
        <v>455000</v>
      </c>
      <c r="F906" s="188">
        <v>0</v>
      </c>
      <c r="G906" s="259">
        <v>0</v>
      </c>
      <c r="H906" s="185">
        <f t="shared" si="184"/>
        <v>0</v>
      </c>
      <c r="I906" s="184">
        <f t="shared" si="187"/>
        <v>455000</v>
      </c>
      <c r="J906" s="260">
        <v>0</v>
      </c>
      <c r="K906" s="424">
        <v>455000</v>
      </c>
    </row>
    <row r="907" spans="1:11" ht="16.5" x14ac:dyDescent="0.25">
      <c r="A907" s="215"/>
      <c r="B907" s="276" t="s">
        <v>849</v>
      </c>
      <c r="C907" s="349">
        <v>1</v>
      </c>
      <c r="D907" s="278" t="s">
        <v>61</v>
      </c>
      <c r="E907" s="279">
        <v>390000</v>
      </c>
      <c r="F907" s="188">
        <v>0</v>
      </c>
      <c r="G907" s="259">
        <v>0</v>
      </c>
      <c r="H907" s="185">
        <f t="shared" si="184"/>
        <v>0</v>
      </c>
      <c r="I907" s="184">
        <f t="shared" si="187"/>
        <v>390000</v>
      </c>
      <c r="J907" s="260">
        <v>0</v>
      </c>
      <c r="K907" s="424">
        <v>390000</v>
      </c>
    </row>
    <row r="908" spans="1:11" ht="16.5" x14ac:dyDescent="0.25">
      <c r="A908" s="215"/>
      <c r="B908" s="276" t="s">
        <v>1268</v>
      </c>
      <c r="C908" s="349">
        <v>1</v>
      </c>
      <c r="D908" s="278" t="s">
        <v>61</v>
      </c>
      <c r="E908" s="279">
        <v>1000000</v>
      </c>
      <c r="F908" s="188">
        <v>0</v>
      </c>
      <c r="G908" s="259">
        <v>0</v>
      </c>
      <c r="H908" s="185">
        <f t="shared" si="184"/>
        <v>0</v>
      </c>
      <c r="I908" s="184">
        <f t="shared" si="187"/>
        <v>1000000</v>
      </c>
      <c r="J908" s="260">
        <v>0</v>
      </c>
      <c r="K908" s="424">
        <v>1000000</v>
      </c>
    </row>
    <row r="909" spans="1:11" ht="16.5" x14ac:dyDescent="0.25">
      <c r="A909" s="215"/>
      <c r="B909" s="276" t="s">
        <v>1269</v>
      </c>
      <c r="C909" s="349">
        <v>1</v>
      </c>
      <c r="D909" s="278" t="s">
        <v>61</v>
      </c>
      <c r="E909" s="279">
        <v>1500000</v>
      </c>
      <c r="F909" s="188">
        <v>0</v>
      </c>
      <c r="G909" s="259">
        <v>0</v>
      </c>
      <c r="H909" s="185">
        <f t="shared" si="184"/>
        <v>0</v>
      </c>
      <c r="I909" s="184">
        <f t="shared" si="187"/>
        <v>1500000</v>
      </c>
      <c r="J909" s="260">
        <v>0</v>
      </c>
      <c r="K909" s="424">
        <v>1500000</v>
      </c>
    </row>
    <row r="910" spans="1:11" ht="16.5" x14ac:dyDescent="0.25">
      <c r="A910" s="215"/>
      <c r="B910" s="276" t="s">
        <v>1270</v>
      </c>
      <c r="C910" s="349">
        <v>1</v>
      </c>
      <c r="D910" s="278" t="s">
        <v>61</v>
      </c>
      <c r="E910" s="279">
        <v>2215000</v>
      </c>
      <c r="F910" s="188">
        <v>0</v>
      </c>
      <c r="G910" s="259">
        <v>0</v>
      </c>
      <c r="H910" s="185">
        <f t="shared" si="184"/>
        <v>0</v>
      </c>
      <c r="I910" s="184">
        <f t="shared" si="187"/>
        <v>2215000</v>
      </c>
      <c r="J910" s="260">
        <v>0</v>
      </c>
      <c r="K910" s="424">
        <v>2215000</v>
      </c>
    </row>
    <row r="911" spans="1:11" ht="16.5" x14ac:dyDescent="0.25">
      <c r="A911" s="222"/>
      <c r="B911" s="276" t="s">
        <v>1271</v>
      </c>
      <c r="C911" s="349">
        <v>1</v>
      </c>
      <c r="D911" s="278" t="s">
        <v>1272</v>
      </c>
      <c r="E911" s="279">
        <v>4500000</v>
      </c>
      <c r="F911" s="188">
        <v>0</v>
      </c>
      <c r="G911" s="259">
        <v>0</v>
      </c>
      <c r="H911" s="185">
        <f t="shared" si="184"/>
        <v>0</v>
      </c>
      <c r="I911" s="184">
        <f t="shared" si="187"/>
        <v>4500000</v>
      </c>
      <c r="J911" s="260">
        <v>0</v>
      </c>
      <c r="K911" s="424">
        <v>4500000</v>
      </c>
    </row>
    <row r="912" spans="1:11" ht="16.5" x14ac:dyDescent="0.25">
      <c r="A912" s="222"/>
      <c r="B912" s="276" t="s">
        <v>1273</v>
      </c>
      <c r="C912" s="349">
        <v>1</v>
      </c>
      <c r="D912" s="278" t="s">
        <v>1272</v>
      </c>
      <c r="E912" s="279">
        <v>200000</v>
      </c>
      <c r="F912" s="188">
        <v>0</v>
      </c>
      <c r="G912" s="259">
        <v>0</v>
      </c>
      <c r="H912" s="185">
        <f t="shared" si="184"/>
        <v>0</v>
      </c>
      <c r="I912" s="184">
        <f t="shared" si="187"/>
        <v>200000</v>
      </c>
      <c r="J912" s="260">
        <v>0</v>
      </c>
      <c r="K912" s="424">
        <v>200000</v>
      </c>
    </row>
    <row r="913" spans="1:11" ht="16.5" x14ac:dyDescent="0.25">
      <c r="A913" s="222"/>
      <c r="B913" s="276" t="s">
        <v>1274</v>
      </c>
      <c r="C913" s="349">
        <v>1</v>
      </c>
      <c r="D913" s="278" t="s">
        <v>61</v>
      </c>
      <c r="E913" s="279">
        <v>690000</v>
      </c>
      <c r="F913" s="188">
        <v>0</v>
      </c>
      <c r="G913" s="259">
        <v>0</v>
      </c>
      <c r="H913" s="185">
        <f t="shared" si="184"/>
        <v>0</v>
      </c>
      <c r="I913" s="184">
        <f t="shared" si="187"/>
        <v>690000</v>
      </c>
      <c r="J913" s="260">
        <v>0</v>
      </c>
      <c r="K913" s="424">
        <v>690000</v>
      </c>
    </row>
    <row r="914" spans="1:11" ht="16.5" x14ac:dyDescent="0.25">
      <c r="A914" s="222"/>
      <c r="B914" s="280" t="s">
        <v>1275</v>
      </c>
      <c r="C914" s="361">
        <v>1</v>
      </c>
      <c r="D914" s="255" t="s">
        <v>1272</v>
      </c>
      <c r="E914" s="256">
        <v>12000000</v>
      </c>
      <c r="F914" s="188">
        <v>0</v>
      </c>
      <c r="G914" s="259">
        <v>0</v>
      </c>
      <c r="H914" s="185">
        <f t="shared" si="184"/>
        <v>0</v>
      </c>
      <c r="I914" s="184">
        <f t="shared" si="187"/>
        <v>12000000</v>
      </c>
      <c r="J914" s="260">
        <v>0</v>
      </c>
      <c r="K914" s="421">
        <v>12000000</v>
      </c>
    </row>
    <row r="915" spans="1:11" x14ac:dyDescent="0.25">
      <c r="A915" s="216"/>
      <c r="B915" s="257"/>
      <c r="C915" s="217"/>
      <c r="D915" s="258"/>
      <c r="E915" s="182"/>
      <c r="F915" s="259"/>
      <c r="G915" s="259"/>
      <c r="H915" s="260"/>
      <c r="I915" s="259"/>
      <c r="J915" s="213"/>
    </row>
    <row r="916" spans="1:11" x14ac:dyDescent="0.25">
      <c r="A916" s="206"/>
      <c r="B916" s="207"/>
      <c r="C916" s="206"/>
      <c r="D916" s="206"/>
      <c r="E916" s="208"/>
      <c r="F916" s="209"/>
      <c r="G916" s="208"/>
      <c r="H916" s="210"/>
      <c r="I916" s="208"/>
      <c r="J916" s="210"/>
    </row>
    <row r="917" spans="1:11" x14ac:dyDescent="0.25">
      <c r="A917" s="176">
        <v>35</v>
      </c>
      <c r="B917" s="211"/>
      <c r="C917" s="176"/>
      <c r="D917" s="176"/>
      <c r="E917" s="177"/>
      <c r="F917" s="178"/>
      <c r="G917" s="177"/>
      <c r="H917" s="179"/>
      <c r="I917" s="177"/>
      <c r="J917" s="179"/>
    </row>
    <row r="918" spans="1:11" ht="30" x14ac:dyDescent="0.25">
      <c r="A918" s="181">
        <v>1</v>
      </c>
      <c r="B918" s="212" t="s">
        <v>19</v>
      </c>
      <c r="C918" s="181"/>
      <c r="D918" s="181"/>
      <c r="E918" s="184">
        <f>SUM(E919:E925)</f>
        <v>45000000</v>
      </c>
      <c r="F918" s="183"/>
      <c r="G918" s="184">
        <f>SUM(G919:G925)</f>
        <v>0</v>
      </c>
      <c r="H918" s="185">
        <f t="shared" ref="H918:H936" si="188">G918/E918*100%</f>
        <v>0</v>
      </c>
      <c r="I918" s="184">
        <f>E918-G918</f>
        <v>45000000</v>
      </c>
      <c r="J918" s="271">
        <f>100%-H918</f>
        <v>1</v>
      </c>
      <c r="K918" s="413">
        <f>SUM(K919:K925)</f>
        <v>45000000</v>
      </c>
    </row>
    <row r="919" spans="1:11" x14ac:dyDescent="0.25">
      <c r="A919" s="213"/>
      <c r="B919" s="187" t="s">
        <v>850</v>
      </c>
      <c r="C919" s="36">
        <v>1</v>
      </c>
      <c r="D919" s="36" t="s">
        <v>26</v>
      </c>
      <c r="E919" s="37">
        <v>1000000</v>
      </c>
      <c r="F919" s="188">
        <v>0</v>
      </c>
      <c r="G919" s="259">
        <v>0</v>
      </c>
      <c r="H919" s="185">
        <f t="shared" si="188"/>
        <v>0</v>
      </c>
      <c r="I919" s="184">
        <f t="shared" ref="I919:I925" si="189">E919-G919</f>
        <v>1000000</v>
      </c>
      <c r="J919" s="271">
        <f t="shared" ref="J919:J925" si="190">100%-H919</f>
        <v>1</v>
      </c>
      <c r="K919" s="412">
        <v>1000000</v>
      </c>
    </row>
    <row r="920" spans="1:11" x14ac:dyDescent="0.25">
      <c r="A920" s="213"/>
      <c r="B920" s="187" t="s">
        <v>826</v>
      </c>
      <c r="C920" s="36">
        <v>24</v>
      </c>
      <c r="D920" s="36" t="s">
        <v>26</v>
      </c>
      <c r="E920" s="37">
        <v>6000000</v>
      </c>
      <c r="F920" s="188">
        <v>0</v>
      </c>
      <c r="G920" s="259">
        <v>0</v>
      </c>
      <c r="H920" s="185">
        <f t="shared" si="188"/>
        <v>0</v>
      </c>
      <c r="I920" s="184">
        <f t="shared" si="189"/>
        <v>6000000</v>
      </c>
      <c r="J920" s="271">
        <f t="shared" si="190"/>
        <v>1</v>
      </c>
      <c r="K920" s="412">
        <v>6000000</v>
      </c>
    </row>
    <row r="921" spans="1:11" x14ac:dyDescent="0.25">
      <c r="A921" s="213"/>
      <c r="B921" s="187" t="s">
        <v>873</v>
      </c>
      <c r="C921" s="36">
        <v>1</v>
      </c>
      <c r="D921" s="36" t="s">
        <v>26</v>
      </c>
      <c r="E921" s="37">
        <v>675000</v>
      </c>
      <c r="F921" s="188">
        <v>0</v>
      </c>
      <c r="G921" s="259">
        <v>0</v>
      </c>
      <c r="H921" s="185">
        <f t="shared" si="188"/>
        <v>0</v>
      </c>
      <c r="I921" s="184">
        <f t="shared" si="189"/>
        <v>675000</v>
      </c>
      <c r="J921" s="271">
        <f t="shared" si="190"/>
        <v>1</v>
      </c>
      <c r="K921" s="412">
        <v>675000</v>
      </c>
    </row>
    <row r="922" spans="1:11" x14ac:dyDescent="0.25">
      <c r="A922" s="214"/>
      <c r="B922" s="105" t="s">
        <v>1225</v>
      </c>
      <c r="C922" s="99">
        <v>10</v>
      </c>
      <c r="D922" s="127" t="s">
        <v>26</v>
      </c>
      <c r="E922" s="391">
        <v>25000000</v>
      </c>
      <c r="F922" s="188">
        <v>0</v>
      </c>
      <c r="G922" s="259">
        <v>0</v>
      </c>
      <c r="H922" s="185">
        <f t="shared" si="188"/>
        <v>0</v>
      </c>
      <c r="I922" s="184">
        <f t="shared" si="189"/>
        <v>25000000</v>
      </c>
      <c r="J922" s="271">
        <f t="shared" si="190"/>
        <v>1</v>
      </c>
      <c r="K922" s="448">
        <v>25000000</v>
      </c>
    </row>
    <row r="923" spans="1:11" x14ac:dyDescent="0.25">
      <c r="A923" s="215"/>
      <c r="B923" s="105" t="s">
        <v>1276</v>
      </c>
      <c r="C923" s="99">
        <v>1</v>
      </c>
      <c r="D923" s="127" t="s">
        <v>26</v>
      </c>
      <c r="E923" s="392">
        <v>375000</v>
      </c>
      <c r="F923" s="188">
        <v>0</v>
      </c>
      <c r="G923" s="259">
        <v>0</v>
      </c>
      <c r="H923" s="185">
        <f t="shared" si="188"/>
        <v>0</v>
      </c>
      <c r="I923" s="184">
        <f t="shared" si="189"/>
        <v>375000</v>
      </c>
      <c r="J923" s="271">
        <f t="shared" si="190"/>
        <v>1</v>
      </c>
      <c r="K923" s="449">
        <v>375000</v>
      </c>
    </row>
    <row r="924" spans="1:11" x14ac:dyDescent="0.25">
      <c r="A924" s="215"/>
      <c r="B924" s="105" t="s">
        <v>1214</v>
      </c>
      <c r="C924" s="99">
        <v>1</v>
      </c>
      <c r="D924" s="127" t="s">
        <v>26</v>
      </c>
      <c r="E924" s="393">
        <v>10000000</v>
      </c>
      <c r="F924" s="188">
        <v>0</v>
      </c>
      <c r="G924" s="259">
        <v>0</v>
      </c>
      <c r="H924" s="185">
        <f t="shared" si="188"/>
        <v>0</v>
      </c>
      <c r="I924" s="184">
        <f t="shared" si="189"/>
        <v>10000000</v>
      </c>
      <c r="J924" s="271">
        <f t="shared" si="190"/>
        <v>1</v>
      </c>
      <c r="K924" s="450">
        <v>10000000</v>
      </c>
    </row>
    <row r="925" spans="1:11" x14ac:dyDescent="0.25">
      <c r="A925" s="272"/>
      <c r="B925" s="105" t="s">
        <v>1193</v>
      </c>
      <c r="C925" s="99">
        <v>3</v>
      </c>
      <c r="D925" s="127" t="s">
        <v>26</v>
      </c>
      <c r="E925" s="391">
        <v>1950000</v>
      </c>
      <c r="F925" s="368">
        <v>0</v>
      </c>
      <c r="G925" s="367">
        <v>0</v>
      </c>
      <c r="H925" s="185">
        <f t="shared" si="188"/>
        <v>0</v>
      </c>
      <c r="I925" s="184">
        <f t="shared" si="189"/>
        <v>1950000</v>
      </c>
      <c r="J925" s="271">
        <f t="shared" si="190"/>
        <v>1</v>
      </c>
      <c r="K925" s="448">
        <v>1950000</v>
      </c>
    </row>
    <row r="926" spans="1:11" x14ac:dyDescent="0.25">
      <c r="A926" s="216"/>
      <c r="B926" s="257"/>
      <c r="C926" s="217"/>
      <c r="D926" s="258"/>
      <c r="E926" s="182"/>
      <c r="F926" s="259"/>
      <c r="G926" s="259"/>
      <c r="H926" s="260"/>
      <c r="I926" s="259"/>
      <c r="J926" s="213"/>
      <c r="K926" s="411"/>
    </row>
    <row r="927" spans="1:11" ht="30" x14ac:dyDescent="0.25">
      <c r="A927" s="181">
        <v>2</v>
      </c>
      <c r="B927" s="221" t="s">
        <v>20</v>
      </c>
      <c r="C927" s="181"/>
      <c r="D927" s="181"/>
      <c r="E927" s="184">
        <f>SUM(E928:E936)</f>
        <v>30000000</v>
      </c>
      <c r="F927" s="183"/>
      <c r="G927" s="184">
        <f>SUM(G928:G936)</f>
        <v>0</v>
      </c>
      <c r="H927" s="185">
        <f t="shared" si="188"/>
        <v>0</v>
      </c>
      <c r="I927" s="184">
        <f>E927-G927</f>
        <v>30000000</v>
      </c>
      <c r="J927" s="271">
        <f>100%-H927</f>
        <v>1</v>
      </c>
      <c r="K927" s="413">
        <f>SUM(K928:K936)</f>
        <v>30000000</v>
      </c>
    </row>
    <row r="928" spans="1:11" ht="16.5" x14ac:dyDescent="0.25">
      <c r="A928" s="222"/>
      <c r="B928" s="292" t="s">
        <v>1072</v>
      </c>
      <c r="C928" s="394">
        <v>1</v>
      </c>
      <c r="D928" s="275" t="s">
        <v>61</v>
      </c>
      <c r="E928" s="228">
        <v>450000</v>
      </c>
      <c r="F928" s="188">
        <v>0</v>
      </c>
      <c r="G928" s="259">
        <v>0</v>
      </c>
      <c r="H928" s="185">
        <f t="shared" si="188"/>
        <v>0</v>
      </c>
      <c r="I928" s="184">
        <f t="shared" ref="I928:I936" si="191">E928-G928</f>
        <v>450000</v>
      </c>
      <c r="J928" s="271">
        <f t="shared" ref="J928:J936" si="192">100%-H928</f>
        <v>1</v>
      </c>
      <c r="K928" s="416">
        <v>450000</v>
      </c>
    </row>
    <row r="929" spans="1:11" ht="16.5" x14ac:dyDescent="0.25">
      <c r="A929" s="222"/>
      <c r="B929" s="287" t="s">
        <v>933</v>
      </c>
      <c r="C929" s="277">
        <v>2</v>
      </c>
      <c r="D929" s="278" t="s">
        <v>1094</v>
      </c>
      <c r="E929" s="279">
        <v>1000000</v>
      </c>
      <c r="F929" s="188">
        <v>0</v>
      </c>
      <c r="G929" s="259">
        <v>0</v>
      </c>
      <c r="H929" s="185">
        <f t="shared" si="188"/>
        <v>0</v>
      </c>
      <c r="I929" s="184">
        <f t="shared" si="191"/>
        <v>1000000</v>
      </c>
      <c r="J929" s="271">
        <f t="shared" si="192"/>
        <v>1</v>
      </c>
      <c r="K929" s="424">
        <v>1000000</v>
      </c>
    </row>
    <row r="930" spans="1:11" ht="16.5" x14ac:dyDescent="0.25">
      <c r="A930" s="222"/>
      <c r="B930" s="287" t="s">
        <v>836</v>
      </c>
      <c r="C930" s="277">
        <v>1</v>
      </c>
      <c r="D930" s="278" t="s">
        <v>61</v>
      </c>
      <c r="E930" s="279">
        <v>1000000</v>
      </c>
      <c r="F930" s="188">
        <v>0</v>
      </c>
      <c r="G930" s="259">
        <v>0</v>
      </c>
      <c r="H930" s="185">
        <f t="shared" si="188"/>
        <v>0</v>
      </c>
      <c r="I930" s="184">
        <f t="shared" si="191"/>
        <v>1000000</v>
      </c>
      <c r="J930" s="271">
        <f t="shared" si="192"/>
        <v>1</v>
      </c>
      <c r="K930" s="424">
        <v>1000000</v>
      </c>
    </row>
    <row r="931" spans="1:11" ht="16.5" x14ac:dyDescent="0.25">
      <c r="A931" s="229"/>
      <c r="B931" s="287" t="s">
        <v>837</v>
      </c>
      <c r="C931" s="277">
        <v>1</v>
      </c>
      <c r="D931" s="278" t="s">
        <v>61</v>
      </c>
      <c r="E931" s="279">
        <v>2000000</v>
      </c>
      <c r="F931" s="188">
        <v>0</v>
      </c>
      <c r="G931" s="259">
        <v>0</v>
      </c>
      <c r="H931" s="185">
        <f t="shared" si="188"/>
        <v>0</v>
      </c>
      <c r="I931" s="184">
        <f t="shared" si="191"/>
        <v>2000000</v>
      </c>
      <c r="J931" s="271">
        <f t="shared" si="192"/>
        <v>1</v>
      </c>
      <c r="K931" s="424">
        <v>2000000</v>
      </c>
    </row>
    <row r="932" spans="1:11" ht="16.5" x14ac:dyDescent="0.25">
      <c r="A932" s="215"/>
      <c r="B932" s="287" t="s">
        <v>1277</v>
      </c>
      <c r="C932" s="277">
        <v>5</v>
      </c>
      <c r="D932" s="278" t="s">
        <v>1094</v>
      </c>
      <c r="E932" s="279">
        <v>1250000</v>
      </c>
      <c r="F932" s="188">
        <v>0</v>
      </c>
      <c r="G932" s="259">
        <v>0</v>
      </c>
      <c r="H932" s="185">
        <f t="shared" si="188"/>
        <v>0</v>
      </c>
      <c r="I932" s="184">
        <f t="shared" si="191"/>
        <v>1250000</v>
      </c>
      <c r="J932" s="271">
        <f t="shared" si="192"/>
        <v>1</v>
      </c>
      <c r="K932" s="424">
        <v>1250000</v>
      </c>
    </row>
    <row r="933" spans="1:11" ht="16.5" x14ac:dyDescent="0.25">
      <c r="A933" s="215"/>
      <c r="B933" s="287" t="s">
        <v>844</v>
      </c>
      <c r="C933" s="277">
        <v>10</v>
      </c>
      <c r="D933" s="278" t="s">
        <v>63</v>
      </c>
      <c r="E933" s="279">
        <v>6500000</v>
      </c>
      <c r="F933" s="188">
        <v>0</v>
      </c>
      <c r="G933" s="259">
        <v>0</v>
      </c>
      <c r="H933" s="185">
        <f t="shared" si="188"/>
        <v>0</v>
      </c>
      <c r="I933" s="184">
        <f t="shared" si="191"/>
        <v>6500000</v>
      </c>
      <c r="J933" s="271">
        <f t="shared" si="192"/>
        <v>1</v>
      </c>
      <c r="K933" s="424">
        <v>6500000</v>
      </c>
    </row>
    <row r="934" spans="1:11" ht="16.5" x14ac:dyDescent="0.25">
      <c r="A934" s="215"/>
      <c r="B934" s="287" t="s">
        <v>1006</v>
      </c>
      <c r="C934" s="277">
        <v>10</v>
      </c>
      <c r="D934" s="278" t="s">
        <v>1094</v>
      </c>
      <c r="E934" s="279">
        <v>650000</v>
      </c>
      <c r="F934" s="188">
        <v>0</v>
      </c>
      <c r="G934" s="259">
        <v>0</v>
      </c>
      <c r="H934" s="185">
        <f t="shared" si="188"/>
        <v>0</v>
      </c>
      <c r="I934" s="184">
        <f t="shared" si="191"/>
        <v>650000</v>
      </c>
      <c r="J934" s="271">
        <f t="shared" si="192"/>
        <v>1</v>
      </c>
      <c r="K934" s="424">
        <v>650000</v>
      </c>
    </row>
    <row r="935" spans="1:11" ht="16.5" x14ac:dyDescent="0.25">
      <c r="A935" s="215"/>
      <c r="B935" s="287" t="s">
        <v>915</v>
      </c>
      <c r="C935" s="277">
        <v>5</v>
      </c>
      <c r="D935" s="278" t="s">
        <v>1096</v>
      </c>
      <c r="E935" s="279">
        <v>2100000</v>
      </c>
      <c r="F935" s="188">
        <v>0</v>
      </c>
      <c r="G935" s="259">
        <v>0</v>
      </c>
      <c r="H935" s="185">
        <f t="shared" si="188"/>
        <v>0</v>
      </c>
      <c r="I935" s="184">
        <f t="shared" si="191"/>
        <v>2100000</v>
      </c>
      <c r="J935" s="271">
        <f t="shared" si="192"/>
        <v>1</v>
      </c>
      <c r="K935" s="424">
        <v>2100000</v>
      </c>
    </row>
    <row r="936" spans="1:11" ht="16.5" x14ac:dyDescent="0.25">
      <c r="A936" s="215"/>
      <c r="B936" s="268" t="s">
        <v>1278</v>
      </c>
      <c r="C936" s="304">
        <v>1</v>
      </c>
      <c r="D936" s="302" t="s">
        <v>61</v>
      </c>
      <c r="E936" s="305">
        <v>15050000</v>
      </c>
      <c r="F936" s="188">
        <v>0</v>
      </c>
      <c r="G936" s="259">
        <v>0</v>
      </c>
      <c r="H936" s="185">
        <f t="shared" si="188"/>
        <v>0</v>
      </c>
      <c r="I936" s="184">
        <f t="shared" si="191"/>
        <v>15050000</v>
      </c>
      <c r="J936" s="271">
        <f t="shared" si="192"/>
        <v>1</v>
      </c>
      <c r="K936" s="434">
        <v>15050000</v>
      </c>
    </row>
    <row r="937" spans="1:11" x14ac:dyDescent="0.25">
      <c r="A937" s="215"/>
      <c r="B937" s="257"/>
      <c r="C937" s="217"/>
      <c r="D937" s="258"/>
      <c r="E937" s="182"/>
      <c r="F937" s="259"/>
      <c r="G937" s="259"/>
      <c r="H937" s="260"/>
      <c r="I937" s="259"/>
      <c r="J937" s="213"/>
    </row>
    <row r="938" spans="1:11" x14ac:dyDescent="0.25">
      <c r="A938" s="176">
        <v>36</v>
      </c>
      <c r="B938" s="211"/>
      <c r="C938" s="176"/>
      <c r="D938" s="176"/>
      <c r="E938" s="177"/>
      <c r="F938" s="178"/>
      <c r="G938" s="177"/>
      <c r="H938" s="179"/>
      <c r="I938" s="177"/>
      <c r="J938" s="179"/>
    </row>
    <row r="939" spans="1:11" ht="30" x14ac:dyDescent="0.25">
      <c r="A939" s="181">
        <v>1</v>
      </c>
      <c r="B939" s="212" t="s">
        <v>19</v>
      </c>
      <c r="C939" s="181"/>
      <c r="D939" s="181"/>
      <c r="E939" s="184">
        <f>SUM(E940:E945)</f>
        <v>45000000</v>
      </c>
      <c r="F939" s="183"/>
      <c r="G939" s="184">
        <f>SUM(G940:G945)</f>
        <v>0</v>
      </c>
      <c r="H939" s="185">
        <f t="shared" ref="H939:H965" si="193">G939/E939*100%</f>
        <v>0</v>
      </c>
      <c r="I939" s="184">
        <f>E939-G939</f>
        <v>45000000</v>
      </c>
      <c r="J939" s="271">
        <f>100%-H939</f>
        <v>1</v>
      </c>
      <c r="K939" s="413">
        <f>SUM(K940:K945)</f>
        <v>45000000</v>
      </c>
    </row>
    <row r="940" spans="1:11" x14ac:dyDescent="0.25">
      <c r="A940" s="213"/>
      <c r="B940" s="187" t="s">
        <v>850</v>
      </c>
      <c r="C940" s="36">
        <v>1</v>
      </c>
      <c r="D940" s="36" t="s">
        <v>26</v>
      </c>
      <c r="E940" s="37">
        <v>1000000</v>
      </c>
      <c r="F940" s="188">
        <v>0</v>
      </c>
      <c r="G940" s="259">
        <v>0</v>
      </c>
      <c r="H940" s="185">
        <f t="shared" si="193"/>
        <v>0</v>
      </c>
      <c r="I940" s="184">
        <f t="shared" ref="I940:I945" si="194">E940-G940</f>
        <v>1000000</v>
      </c>
      <c r="J940" s="271">
        <f t="shared" ref="J940:J945" si="195">100%-H940</f>
        <v>1</v>
      </c>
      <c r="K940" s="412">
        <v>1000000</v>
      </c>
    </row>
    <row r="941" spans="1:11" x14ac:dyDescent="0.25">
      <c r="A941" s="213"/>
      <c r="B941" s="187" t="s">
        <v>826</v>
      </c>
      <c r="C941" s="36">
        <v>24</v>
      </c>
      <c r="D941" s="36" t="s">
        <v>26</v>
      </c>
      <c r="E941" s="37">
        <v>6000000</v>
      </c>
      <c r="F941" s="188">
        <v>0</v>
      </c>
      <c r="G941" s="259">
        <v>0</v>
      </c>
      <c r="H941" s="185">
        <f t="shared" si="193"/>
        <v>0</v>
      </c>
      <c r="I941" s="184">
        <f t="shared" si="194"/>
        <v>6000000</v>
      </c>
      <c r="J941" s="271">
        <f t="shared" si="195"/>
        <v>1</v>
      </c>
      <c r="K941" s="412">
        <v>6000000</v>
      </c>
    </row>
    <row r="942" spans="1:11" x14ac:dyDescent="0.25">
      <c r="A942" s="213"/>
      <c r="B942" s="187" t="s">
        <v>873</v>
      </c>
      <c r="C942" s="36">
        <v>1</v>
      </c>
      <c r="D942" s="36" t="s">
        <v>26</v>
      </c>
      <c r="E942" s="37">
        <v>675000</v>
      </c>
      <c r="F942" s="188">
        <v>0</v>
      </c>
      <c r="G942" s="259">
        <v>0</v>
      </c>
      <c r="H942" s="185">
        <f t="shared" si="193"/>
        <v>0</v>
      </c>
      <c r="I942" s="184">
        <f t="shared" si="194"/>
        <v>675000</v>
      </c>
      <c r="J942" s="271">
        <f t="shared" si="195"/>
        <v>1</v>
      </c>
      <c r="K942" s="412">
        <v>675000</v>
      </c>
    </row>
    <row r="943" spans="1:11" x14ac:dyDescent="0.25">
      <c r="A943" s="214"/>
      <c r="B943" s="187" t="s">
        <v>1215</v>
      </c>
      <c r="C943" s="36">
        <v>50</v>
      </c>
      <c r="D943" s="36" t="s">
        <v>144</v>
      </c>
      <c r="E943" s="37">
        <v>7500000</v>
      </c>
      <c r="F943" s="188">
        <v>0</v>
      </c>
      <c r="G943" s="259">
        <v>0</v>
      </c>
      <c r="H943" s="185">
        <f t="shared" si="193"/>
        <v>0</v>
      </c>
      <c r="I943" s="184">
        <f t="shared" si="194"/>
        <v>7500000</v>
      </c>
      <c r="J943" s="271">
        <f t="shared" si="195"/>
        <v>1</v>
      </c>
      <c r="K943" s="412">
        <v>7500000</v>
      </c>
    </row>
    <row r="944" spans="1:11" x14ac:dyDescent="0.25">
      <c r="A944" s="215"/>
      <c r="B944" s="187" t="s">
        <v>1279</v>
      </c>
      <c r="C944" s="36">
        <v>1</v>
      </c>
      <c r="D944" s="36" t="s">
        <v>26</v>
      </c>
      <c r="E944" s="37">
        <v>27975000</v>
      </c>
      <c r="F944" s="188">
        <v>0</v>
      </c>
      <c r="G944" s="259">
        <v>0</v>
      </c>
      <c r="H944" s="185">
        <f t="shared" si="193"/>
        <v>0</v>
      </c>
      <c r="I944" s="184">
        <f t="shared" si="194"/>
        <v>27975000</v>
      </c>
      <c r="J944" s="271">
        <f t="shared" si="195"/>
        <v>1</v>
      </c>
      <c r="K944" s="412">
        <v>27975000</v>
      </c>
    </row>
    <row r="945" spans="1:11" x14ac:dyDescent="0.25">
      <c r="A945" s="215"/>
      <c r="B945" s="187" t="s">
        <v>1276</v>
      </c>
      <c r="C945" s="36">
        <v>1</v>
      </c>
      <c r="D945" s="36" t="s">
        <v>26</v>
      </c>
      <c r="E945" s="37">
        <v>1850000</v>
      </c>
      <c r="F945" s="188">
        <v>0</v>
      </c>
      <c r="G945" s="259">
        <v>0</v>
      </c>
      <c r="H945" s="185">
        <f t="shared" si="193"/>
        <v>0</v>
      </c>
      <c r="I945" s="184">
        <f t="shared" si="194"/>
        <v>1850000</v>
      </c>
      <c r="J945" s="271">
        <f t="shared" si="195"/>
        <v>1</v>
      </c>
      <c r="K945" s="412">
        <v>1850000</v>
      </c>
    </row>
    <row r="946" spans="1:11" x14ac:dyDescent="0.25">
      <c r="A946" s="216"/>
      <c r="B946" s="257"/>
      <c r="C946" s="217"/>
      <c r="D946" s="258"/>
      <c r="E946" s="182"/>
      <c r="F946" s="259"/>
      <c r="G946" s="259"/>
      <c r="H946" s="260"/>
      <c r="I946" s="259"/>
      <c r="J946" s="213"/>
      <c r="K946" s="411"/>
    </row>
    <row r="947" spans="1:11" ht="30" x14ac:dyDescent="0.25">
      <c r="A947" s="181">
        <v>2</v>
      </c>
      <c r="B947" s="221" t="s">
        <v>20</v>
      </c>
      <c r="C947" s="181"/>
      <c r="D947" s="181"/>
      <c r="E947" s="184">
        <f>SUM(E948:E965)</f>
        <v>30000000</v>
      </c>
      <c r="F947" s="183"/>
      <c r="G947" s="184">
        <f>SUM(G948:G965)</f>
        <v>0</v>
      </c>
      <c r="H947" s="185">
        <f t="shared" si="193"/>
        <v>0</v>
      </c>
      <c r="I947" s="184">
        <f>E947-G947</f>
        <v>30000000</v>
      </c>
      <c r="J947" s="271">
        <f>100%</f>
        <v>1</v>
      </c>
      <c r="K947" s="413">
        <f>SUM(K948:K965)</f>
        <v>30000000</v>
      </c>
    </row>
    <row r="948" spans="1:11" ht="16.5" x14ac:dyDescent="0.25">
      <c r="A948" s="222"/>
      <c r="B948" s="333" t="s">
        <v>835</v>
      </c>
      <c r="C948" s="395">
        <v>1</v>
      </c>
      <c r="D948" s="275" t="s">
        <v>61</v>
      </c>
      <c r="E948" s="225">
        <v>450000</v>
      </c>
      <c r="F948" s="188">
        <v>0</v>
      </c>
      <c r="G948" s="259">
        <v>0</v>
      </c>
      <c r="H948" s="185">
        <f t="shared" si="193"/>
        <v>0</v>
      </c>
      <c r="I948" s="184">
        <f t="shared" ref="I948:I965" si="196">E948-G948</f>
        <v>450000</v>
      </c>
      <c r="J948" s="271">
        <f>100%</f>
        <v>1</v>
      </c>
      <c r="K948" s="415">
        <v>450000</v>
      </c>
    </row>
    <row r="949" spans="1:11" ht="16.5" x14ac:dyDescent="0.25">
      <c r="A949" s="222"/>
      <c r="B949" s="277" t="s">
        <v>933</v>
      </c>
      <c r="C949" s="362">
        <v>2</v>
      </c>
      <c r="D949" s="278" t="s">
        <v>1094</v>
      </c>
      <c r="E949" s="279">
        <v>1000000</v>
      </c>
      <c r="F949" s="188">
        <v>0</v>
      </c>
      <c r="G949" s="259">
        <v>0</v>
      </c>
      <c r="H949" s="185">
        <f t="shared" si="193"/>
        <v>0</v>
      </c>
      <c r="I949" s="184">
        <f t="shared" si="196"/>
        <v>1000000</v>
      </c>
      <c r="J949" s="271">
        <f>100%</f>
        <v>1</v>
      </c>
      <c r="K949" s="424">
        <v>1000000</v>
      </c>
    </row>
    <row r="950" spans="1:11" ht="16.5" x14ac:dyDescent="0.25">
      <c r="A950" s="222"/>
      <c r="B950" s="277" t="s">
        <v>836</v>
      </c>
      <c r="C950" s="362">
        <v>1</v>
      </c>
      <c r="D950" s="278" t="s">
        <v>61</v>
      </c>
      <c r="E950" s="279">
        <v>1000000</v>
      </c>
      <c r="F950" s="188">
        <v>0</v>
      </c>
      <c r="G950" s="259">
        <v>0</v>
      </c>
      <c r="H950" s="185">
        <f t="shared" si="193"/>
        <v>0</v>
      </c>
      <c r="I950" s="184">
        <f t="shared" si="196"/>
        <v>1000000</v>
      </c>
      <c r="J950" s="271">
        <f>100%</f>
        <v>1</v>
      </c>
      <c r="K950" s="424">
        <v>1000000</v>
      </c>
    </row>
    <row r="951" spans="1:11" ht="16.5" x14ac:dyDescent="0.25">
      <c r="A951" s="229"/>
      <c r="B951" s="277" t="s">
        <v>837</v>
      </c>
      <c r="C951" s="362">
        <v>1</v>
      </c>
      <c r="D951" s="278" t="s">
        <v>61</v>
      </c>
      <c r="E951" s="279">
        <v>2000000</v>
      </c>
      <c r="F951" s="188">
        <v>0</v>
      </c>
      <c r="G951" s="259">
        <v>0</v>
      </c>
      <c r="H951" s="185">
        <f t="shared" si="193"/>
        <v>0</v>
      </c>
      <c r="I951" s="184">
        <f t="shared" si="196"/>
        <v>2000000</v>
      </c>
      <c r="J951" s="271">
        <f>100%</f>
        <v>1</v>
      </c>
      <c r="K951" s="424">
        <v>2000000</v>
      </c>
    </row>
    <row r="952" spans="1:11" ht="16.5" x14ac:dyDescent="0.25">
      <c r="A952" s="215"/>
      <c r="B952" s="277" t="s">
        <v>844</v>
      </c>
      <c r="C952" s="362">
        <v>5</v>
      </c>
      <c r="D952" s="278" t="s">
        <v>1110</v>
      </c>
      <c r="E952" s="279">
        <v>3250000</v>
      </c>
      <c r="F952" s="188">
        <v>0</v>
      </c>
      <c r="G952" s="259">
        <v>0</v>
      </c>
      <c r="H952" s="185">
        <f t="shared" si="193"/>
        <v>0</v>
      </c>
      <c r="I952" s="184">
        <f t="shared" si="196"/>
        <v>3250000</v>
      </c>
      <c r="J952" s="271">
        <f>100%</f>
        <v>1</v>
      </c>
      <c r="K952" s="424">
        <v>3250000</v>
      </c>
    </row>
    <row r="953" spans="1:11" ht="16.5" x14ac:dyDescent="0.25">
      <c r="A953" s="215"/>
      <c r="B953" s="277" t="s">
        <v>1280</v>
      </c>
      <c r="C953" s="362">
        <v>5</v>
      </c>
      <c r="D953" s="278" t="s">
        <v>1094</v>
      </c>
      <c r="E953" s="279">
        <v>325000</v>
      </c>
      <c r="F953" s="188">
        <v>0</v>
      </c>
      <c r="G953" s="259">
        <v>0</v>
      </c>
      <c r="H953" s="185">
        <f t="shared" si="193"/>
        <v>0</v>
      </c>
      <c r="I953" s="184">
        <f t="shared" si="196"/>
        <v>325000</v>
      </c>
      <c r="J953" s="271">
        <f>100%</f>
        <v>1</v>
      </c>
      <c r="K953" s="424">
        <v>325000</v>
      </c>
    </row>
    <row r="954" spans="1:11" ht="16.5" x14ac:dyDescent="0.25">
      <c r="A954" s="215"/>
      <c r="B954" s="277" t="s">
        <v>915</v>
      </c>
      <c r="C954" s="362">
        <v>10</v>
      </c>
      <c r="D954" s="278" t="s">
        <v>1094</v>
      </c>
      <c r="E954" s="279">
        <v>4200000</v>
      </c>
      <c r="F954" s="188">
        <v>0</v>
      </c>
      <c r="G954" s="259">
        <v>0</v>
      </c>
      <c r="H954" s="185">
        <f t="shared" si="193"/>
        <v>0</v>
      </c>
      <c r="I954" s="184">
        <f t="shared" si="196"/>
        <v>4200000</v>
      </c>
      <c r="J954" s="271">
        <f>100%</f>
        <v>1</v>
      </c>
      <c r="K954" s="424">
        <v>4200000</v>
      </c>
    </row>
    <row r="955" spans="1:11" ht="16.5" x14ac:dyDescent="0.25">
      <c r="A955" s="215"/>
      <c r="B955" s="277" t="s">
        <v>1169</v>
      </c>
      <c r="C955" s="362">
        <v>10</v>
      </c>
      <c r="D955" s="278" t="s">
        <v>1107</v>
      </c>
      <c r="E955" s="279">
        <v>2500000</v>
      </c>
      <c r="F955" s="188">
        <v>0</v>
      </c>
      <c r="G955" s="259">
        <v>0</v>
      </c>
      <c r="H955" s="185">
        <f t="shared" si="193"/>
        <v>0</v>
      </c>
      <c r="I955" s="184">
        <f t="shared" si="196"/>
        <v>2500000</v>
      </c>
      <c r="J955" s="271">
        <f>100%</f>
        <v>1</v>
      </c>
      <c r="K955" s="424">
        <v>2500000</v>
      </c>
    </row>
    <row r="956" spans="1:11" ht="16.5" x14ac:dyDescent="0.25">
      <c r="A956" s="215"/>
      <c r="B956" s="334" t="s">
        <v>972</v>
      </c>
      <c r="C956" s="362">
        <v>2</v>
      </c>
      <c r="D956" s="278" t="s">
        <v>63</v>
      </c>
      <c r="E956" s="279">
        <v>500000</v>
      </c>
      <c r="F956" s="188">
        <v>0</v>
      </c>
      <c r="G956" s="259">
        <v>0</v>
      </c>
      <c r="H956" s="185">
        <f t="shared" si="193"/>
        <v>0</v>
      </c>
      <c r="I956" s="184">
        <f t="shared" si="196"/>
        <v>500000</v>
      </c>
      <c r="J956" s="271">
        <f>100%</f>
        <v>1</v>
      </c>
      <c r="K956" s="424">
        <v>500000</v>
      </c>
    </row>
    <row r="957" spans="1:11" ht="16.5" x14ac:dyDescent="0.25">
      <c r="A957" s="215"/>
      <c r="B957" s="277" t="s">
        <v>1050</v>
      </c>
      <c r="C957" s="362">
        <v>5</v>
      </c>
      <c r="D957" s="278" t="s">
        <v>63</v>
      </c>
      <c r="E957" s="279">
        <v>625000</v>
      </c>
      <c r="F957" s="188">
        <v>0</v>
      </c>
      <c r="G957" s="259">
        <v>0</v>
      </c>
      <c r="H957" s="185">
        <f t="shared" si="193"/>
        <v>0</v>
      </c>
      <c r="I957" s="184">
        <f t="shared" si="196"/>
        <v>625000</v>
      </c>
      <c r="J957" s="271">
        <f>100%</f>
        <v>1</v>
      </c>
      <c r="K957" s="424">
        <v>625000</v>
      </c>
    </row>
    <row r="958" spans="1:11" ht="16.5" x14ac:dyDescent="0.25">
      <c r="A958" s="294"/>
      <c r="B958" s="277" t="s">
        <v>849</v>
      </c>
      <c r="C958" s="362">
        <v>5</v>
      </c>
      <c r="D958" s="278" t="s">
        <v>1094</v>
      </c>
      <c r="E958" s="279">
        <v>325000</v>
      </c>
      <c r="F958" s="188">
        <v>0</v>
      </c>
      <c r="G958" s="259">
        <v>0</v>
      </c>
      <c r="H958" s="185">
        <f t="shared" si="193"/>
        <v>0</v>
      </c>
      <c r="I958" s="184">
        <f t="shared" si="196"/>
        <v>325000</v>
      </c>
      <c r="J958" s="271">
        <f>100%</f>
        <v>1</v>
      </c>
      <c r="K958" s="424">
        <v>325000</v>
      </c>
    </row>
    <row r="959" spans="1:11" ht="16.5" x14ac:dyDescent="0.25">
      <c r="A959" s="294"/>
      <c r="B959" s="277" t="s">
        <v>1281</v>
      </c>
      <c r="C959" s="362">
        <v>1</v>
      </c>
      <c r="D959" s="278" t="s">
        <v>1110</v>
      </c>
      <c r="E959" s="279">
        <v>300000</v>
      </c>
      <c r="F959" s="188">
        <v>0</v>
      </c>
      <c r="G959" s="259">
        <v>0</v>
      </c>
      <c r="H959" s="185">
        <f t="shared" si="193"/>
        <v>0</v>
      </c>
      <c r="I959" s="184">
        <f t="shared" si="196"/>
        <v>300000</v>
      </c>
      <c r="J959" s="271">
        <f>100%</f>
        <v>1</v>
      </c>
      <c r="K959" s="424">
        <v>300000</v>
      </c>
    </row>
    <row r="960" spans="1:11" ht="16.5" x14ac:dyDescent="0.25">
      <c r="A960" s="294"/>
      <c r="B960" s="277" t="s">
        <v>922</v>
      </c>
      <c r="C960" s="362">
        <v>1</v>
      </c>
      <c r="D960" s="278" t="s">
        <v>1110</v>
      </c>
      <c r="E960" s="279">
        <v>1000000</v>
      </c>
      <c r="F960" s="188">
        <v>0</v>
      </c>
      <c r="G960" s="259">
        <v>0</v>
      </c>
      <c r="H960" s="185">
        <f t="shared" si="193"/>
        <v>0</v>
      </c>
      <c r="I960" s="184">
        <f t="shared" si="196"/>
        <v>1000000</v>
      </c>
      <c r="J960" s="271">
        <f>100%</f>
        <v>1</v>
      </c>
      <c r="K960" s="424">
        <v>1000000</v>
      </c>
    </row>
    <row r="961" spans="1:11" ht="16.5" x14ac:dyDescent="0.25">
      <c r="A961" s="294"/>
      <c r="B961" s="277" t="s">
        <v>1282</v>
      </c>
      <c r="C961" s="362">
        <v>1</v>
      </c>
      <c r="D961" s="278" t="s">
        <v>63</v>
      </c>
      <c r="E961" s="279">
        <v>1000000</v>
      </c>
      <c r="F961" s="188">
        <v>0</v>
      </c>
      <c r="G961" s="259">
        <v>0</v>
      </c>
      <c r="H961" s="185">
        <f t="shared" si="193"/>
        <v>0</v>
      </c>
      <c r="I961" s="184">
        <f t="shared" si="196"/>
        <v>1000000</v>
      </c>
      <c r="J961" s="271">
        <f>100%</f>
        <v>1</v>
      </c>
      <c r="K961" s="424">
        <v>1000000</v>
      </c>
    </row>
    <row r="962" spans="1:11" ht="16.5" x14ac:dyDescent="0.25">
      <c r="A962" s="294"/>
      <c r="B962" s="277" t="s">
        <v>1283</v>
      </c>
      <c r="C962" s="362">
        <v>1</v>
      </c>
      <c r="D962" s="278" t="s">
        <v>61</v>
      </c>
      <c r="E962" s="279">
        <v>2000000</v>
      </c>
      <c r="F962" s="188">
        <v>0</v>
      </c>
      <c r="G962" s="259">
        <v>0</v>
      </c>
      <c r="H962" s="185">
        <f t="shared" si="193"/>
        <v>0</v>
      </c>
      <c r="I962" s="184">
        <f t="shared" si="196"/>
        <v>2000000</v>
      </c>
      <c r="J962" s="271">
        <f>100%</f>
        <v>1</v>
      </c>
      <c r="K962" s="424">
        <v>2000000</v>
      </c>
    </row>
    <row r="963" spans="1:11" ht="16.5" x14ac:dyDescent="0.25">
      <c r="A963" s="294"/>
      <c r="B963" s="277" t="s">
        <v>1284</v>
      </c>
      <c r="C963" s="362">
        <v>6</v>
      </c>
      <c r="D963" s="278" t="s">
        <v>63</v>
      </c>
      <c r="E963" s="279">
        <v>900000</v>
      </c>
      <c r="F963" s="188">
        <v>0</v>
      </c>
      <c r="G963" s="259">
        <v>0</v>
      </c>
      <c r="H963" s="185">
        <f t="shared" si="193"/>
        <v>0</v>
      </c>
      <c r="I963" s="184">
        <f t="shared" si="196"/>
        <v>900000</v>
      </c>
      <c r="J963" s="271">
        <f>100%</f>
        <v>1</v>
      </c>
      <c r="K963" s="424">
        <v>900000</v>
      </c>
    </row>
    <row r="964" spans="1:11" ht="16.5" x14ac:dyDescent="0.25">
      <c r="A964" s="216"/>
      <c r="B964" s="277" t="s">
        <v>1285</v>
      </c>
      <c r="C964" s="362">
        <v>1</v>
      </c>
      <c r="D964" s="278" t="s">
        <v>61</v>
      </c>
      <c r="E964" s="279">
        <v>1500000</v>
      </c>
      <c r="F964" s="188">
        <v>0</v>
      </c>
      <c r="G964" s="259">
        <v>0</v>
      </c>
      <c r="H964" s="185">
        <f t="shared" si="193"/>
        <v>0</v>
      </c>
      <c r="I964" s="184">
        <f t="shared" si="196"/>
        <v>1500000</v>
      </c>
      <c r="J964" s="271">
        <f>100%</f>
        <v>1</v>
      </c>
      <c r="K964" s="424">
        <v>1500000</v>
      </c>
    </row>
    <row r="965" spans="1:11" ht="16.5" x14ac:dyDescent="0.25">
      <c r="A965" s="206"/>
      <c r="B965" s="281" t="s">
        <v>853</v>
      </c>
      <c r="C965" s="396">
        <v>1</v>
      </c>
      <c r="D965" s="255" t="s">
        <v>61</v>
      </c>
      <c r="E965" s="256">
        <v>7125000</v>
      </c>
      <c r="F965" s="188">
        <v>0</v>
      </c>
      <c r="G965" s="259">
        <v>0</v>
      </c>
      <c r="H965" s="185">
        <f t="shared" si="193"/>
        <v>0</v>
      </c>
      <c r="I965" s="184">
        <f t="shared" si="196"/>
        <v>7125000</v>
      </c>
      <c r="J965" s="271">
        <f>100%</f>
        <v>1</v>
      </c>
      <c r="K965" s="421">
        <v>7125000</v>
      </c>
    </row>
    <row r="966" spans="1:11" ht="16.5" x14ac:dyDescent="0.25">
      <c r="A966" s="206"/>
      <c r="B966" s="397"/>
      <c r="C966" s="397"/>
      <c r="D966" s="206"/>
      <c r="E966" s="208"/>
      <c r="F966" s="209"/>
      <c r="G966" s="208"/>
      <c r="H966" s="210"/>
      <c r="I966" s="208"/>
      <c r="J966" s="210"/>
    </row>
    <row r="967" spans="1:11" x14ac:dyDescent="0.25">
      <c r="A967" s="176">
        <v>37</v>
      </c>
      <c r="B967" s="211"/>
      <c r="C967" s="176"/>
      <c r="D967" s="176"/>
      <c r="E967" s="177"/>
      <c r="F967" s="178"/>
      <c r="G967" s="177"/>
      <c r="H967" s="179"/>
      <c r="I967" s="177"/>
      <c r="J967" s="179"/>
    </row>
    <row r="968" spans="1:11" ht="30" x14ac:dyDescent="0.25">
      <c r="A968" s="181">
        <v>1</v>
      </c>
      <c r="B968" s="212" t="s">
        <v>19</v>
      </c>
      <c r="C968" s="181"/>
      <c r="D968" s="181"/>
      <c r="E968" s="184">
        <f>SUM(E969:E978)</f>
        <v>45000000</v>
      </c>
      <c r="F968" s="183"/>
      <c r="G968" s="184">
        <f>SUM(G969:G978)</f>
        <v>0</v>
      </c>
      <c r="H968" s="185">
        <f t="shared" ref="H968:H999" si="197">G968/E968*100%</f>
        <v>0</v>
      </c>
      <c r="I968" s="184">
        <f>E968-G968</f>
        <v>45000000</v>
      </c>
      <c r="J968" s="271">
        <f>100%-H968</f>
        <v>1</v>
      </c>
      <c r="K968" s="413">
        <f>SUM(K969:K978)</f>
        <v>45000000</v>
      </c>
    </row>
    <row r="969" spans="1:11" x14ac:dyDescent="0.25">
      <c r="A969" s="213"/>
      <c r="B969" s="187" t="s">
        <v>850</v>
      </c>
      <c r="C969" s="36">
        <v>1</v>
      </c>
      <c r="D969" s="36" t="s">
        <v>26</v>
      </c>
      <c r="E969" s="37">
        <v>1000000</v>
      </c>
      <c r="F969" s="188">
        <v>0</v>
      </c>
      <c r="G969" s="259">
        <v>0</v>
      </c>
      <c r="H969" s="185">
        <f t="shared" si="197"/>
        <v>0</v>
      </c>
      <c r="I969" s="184">
        <f t="shared" ref="I969:I978" si="198">E969-G969</f>
        <v>1000000</v>
      </c>
      <c r="J969" s="271">
        <f t="shared" ref="J969:J978" si="199">100%-H969</f>
        <v>1</v>
      </c>
      <c r="K969" s="412">
        <v>1000000</v>
      </c>
    </row>
    <row r="970" spans="1:11" x14ac:dyDescent="0.25">
      <c r="A970" s="213"/>
      <c r="B970" s="187" t="s">
        <v>851</v>
      </c>
      <c r="C970" s="36">
        <v>24</v>
      </c>
      <c r="D970" s="36" t="s">
        <v>26</v>
      </c>
      <c r="E970" s="37">
        <v>6000000</v>
      </c>
      <c r="F970" s="188">
        <v>0</v>
      </c>
      <c r="G970" s="259">
        <v>0</v>
      </c>
      <c r="H970" s="185">
        <f t="shared" si="197"/>
        <v>0</v>
      </c>
      <c r="I970" s="184">
        <f t="shared" si="198"/>
        <v>6000000</v>
      </c>
      <c r="J970" s="271">
        <f t="shared" si="199"/>
        <v>1</v>
      </c>
      <c r="K970" s="412">
        <v>6000000</v>
      </c>
    </row>
    <row r="971" spans="1:11" x14ac:dyDescent="0.25">
      <c r="A971" s="213"/>
      <c r="B971" s="187" t="s">
        <v>827</v>
      </c>
      <c r="C971" s="36">
        <v>1</v>
      </c>
      <c r="D971" s="36" t="s">
        <v>26</v>
      </c>
      <c r="E971" s="37">
        <v>675000</v>
      </c>
      <c r="F971" s="188">
        <v>0</v>
      </c>
      <c r="G971" s="259">
        <v>0</v>
      </c>
      <c r="H971" s="185">
        <f t="shared" si="197"/>
        <v>0</v>
      </c>
      <c r="I971" s="184">
        <f t="shared" si="198"/>
        <v>675000</v>
      </c>
      <c r="J971" s="271">
        <f t="shared" si="199"/>
        <v>1</v>
      </c>
      <c r="K971" s="412">
        <v>675000</v>
      </c>
    </row>
    <row r="972" spans="1:11" x14ac:dyDescent="0.25">
      <c r="A972" s="214"/>
      <c r="B972" s="187" t="s">
        <v>1286</v>
      </c>
      <c r="C972" s="36">
        <v>1</v>
      </c>
      <c r="D972" s="36" t="s">
        <v>26</v>
      </c>
      <c r="E972" s="37">
        <v>19225000</v>
      </c>
      <c r="F972" s="188">
        <v>0</v>
      </c>
      <c r="G972" s="259">
        <v>0</v>
      </c>
      <c r="H972" s="185">
        <f t="shared" si="197"/>
        <v>0</v>
      </c>
      <c r="I972" s="184">
        <f t="shared" si="198"/>
        <v>19225000</v>
      </c>
      <c r="J972" s="271">
        <f t="shared" si="199"/>
        <v>1</v>
      </c>
      <c r="K972" s="412">
        <v>19225000</v>
      </c>
    </row>
    <row r="973" spans="1:11" x14ac:dyDescent="0.25">
      <c r="A973" s="215"/>
      <c r="B973" s="187" t="s">
        <v>829</v>
      </c>
      <c r="C973" s="36">
        <v>1</v>
      </c>
      <c r="D973" s="36" t="s">
        <v>26</v>
      </c>
      <c r="E973" s="37">
        <v>5000000</v>
      </c>
      <c r="F973" s="188">
        <v>0</v>
      </c>
      <c r="G973" s="259">
        <v>0</v>
      </c>
      <c r="H973" s="185">
        <f t="shared" si="197"/>
        <v>0</v>
      </c>
      <c r="I973" s="184">
        <f t="shared" si="198"/>
        <v>5000000</v>
      </c>
      <c r="J973" s="271">
        <f t="shared" si="199"/>
        <v>1</v>
      </c>
      <c r="K973" s="412">
        <v>5000000</v>
      </c>
    </row>
    <row r="974" spans="1:11" x14ac:dyDescent="0.25">
      <c r="A974" s="215"/>
      <c r="B974" s="187" t="s">
        <v>1287</v>
      </c>
      <c r="C974" s="36">
        <v>1</v>
      </c>
      <c r="D974" s="36" t="s">
        <v>26</v>
      </c>
      <c r="E974" s="37">
        <v>3000000</v>
      </c>
      <c r="F974" s="188">
        <v>0</v>
      </c>
      <c r="G974" s="259">
        <v>0</v>
      </c>
      <c r="H974" s="185">
        <f t="shared" si="197"/>
        <v>0</v>
      </c>
      <c r="I974" s="184">
        <f t="shared" si="198"/>
        <v>3000000</v>
      </c>
      <c r="J974" s="271">
        <f t="shared" si="199"/>
        <v>1</v>
      </c>
      <c r="K974" s="412">
        <v>3000000</v>
      </c>
    </row>
    <row r="975" spans="1:11" x14ac:dyDescent="0.25">
      <c r="A975" s="215"/>
      <c r="B975" s="187" t="s">
        <v>1288</v>
      </c>
      <c r="C975" s="36">
        <v>1</v>
      </c>
      <c r="D975" s="36" t="s">
        <v>144</v>
      </c>
      <c r="E975" s="37">
        <v>1500000</v>
      </c>
      <c r="F975" s="188">
        <v>0</v>
      </c>
      <c r="G975" s="259">
        <v>0</v>
      </c>
      <c r="H975" s="185">
        <f t="shared" si="197"/>
        <v>0</v>
      </c>
      <c r="I975" s="184">
        <f t="shared" si="198"/>
        <v>1500000</v>
      </c>
      <c r="J975" s="271">
        <f t="shared" si="199"/>
        <v>1</v>
      </c>
      <c r="K975" s="412">
        <v>1500000</v>
      </c>
    </row>
    <row r="976" spans="1:11" x14ac:dyDescent="0.25">
      <c r="A976" s="215"/>
      <c r="B976" s="187" t="s">
        <v>1289</v>
      </c>
      <c r="C976" s="36">
        <v>1</v>
      </c>
      <c r="D976" s="36" t="s">
        <v>144</v>
      </c>
      <c r="E976" s="37">
        <v>650000</v>
      </c>
      <c r="F976" s="188">
        <v>0</v>
      </c>
      <c r="G976" s="259">
        <v>0</v>
      </c>
      <c r="H976" s="185">
        <f t="shared" si="197"/>
        <v>0</v>
      </c>
      <c r="I976" s="184">
        <f t="shared" si="198"/>
        <v>650000</v>
      </c>
      <c r="J976" s="271">
        <f t="shared" si="199"/>
        <v>1</v>
      </c>
      <c r="K976" s="412">
        <v>650000</v>
      </c>
    </row>
    <row r="977" spans="1:11" x14ac:dyDescent="0.25">
      <c r="A977" s="215"/>
      <c r="B977" s="187" t="s">
        <v>878</v>
      </c>
      <c r="C977" s="36">
        <v>3</v>
      </c>
      <c r="D977" s="36" t="s">
        <v>26</v>
      </c>
      <c r="E977" s="37">
        <v>1950000</v>
      </c>
      <c r="F977" s="188">
        <v>0</v>
      </c>
      <c r="G977" s="259">
        <v>0</v>
      </c>
      <c r="H977" s="185">
        <f t="shared" si="197"/>
        <v>0</v>
      </c>
      <c r="I977" s="184">
        <f t="shared" si="198"/>
        <v>1950000</v>
      </c>
      <c r="J977" s="271">
        <f t="shared" si="199"/>
        <v>1</v>
      </c>
      <c r="K977" s="412">
        <v>1950000</v>
      </c>
    </row>
    <row r="978" spans="1:11" x14ac:dyDescent="0.25">
      <c r="A978" s="190"/>
      <c r="B978" s="187" t="s">
        <v>1290</v>
      </c>
      <c r="C978" s="36">
        <v>1</v>
      </c>
      <c r="D978" s="36" t="s">
        <v>26</v>
      </c>
      <c r="E978" s="37">
        <v>6000000</v>
      </c>
      <c r="F978" s="188">
        <v>0</v>
      </c>
      <c r="G978" s="259">
        <v>0</v>
      </c>
      <c r="H978" s="185">
        <f t="shared" si="197"/>
        <v>0</v>
      </c>
      <c r="I978" s="184">
        <f t="shared" si="198"/>
        <v>6000000</v>
      </c>
      <c r="J978" s="271">
        <f t="shared" si="199"/>
        <v>1</v>
      </c>
      <c r="K978" s="412">
        <v>6000000</v>
      </c>
    </row>
    <row r="979" spans="1:11" x14ac:dyDescent="0.25">
      <c r="A979" s="216"/>
      <c r="B979" s="257"/>
      <c r="C979" s="217"/>
      <c r="D979" s="258"/>
      <c r="E979" s="182"/>
      <c r="F979" s="259"/>
      <c r="G979" s="259"/>
      <c r="H979" s="260"/>
      <c r="I979" s="259"/>
      <c r="J979" s="213"/>
      <c r="K979" s="411"/>
    </row>
    <row r="980" spans="1:11" ht="30" x14ac:dyDescent="0.25">
      <c r="A980" s="181">
        <v>2</v>
      </c>
      <c r="B980" s="221" t="s">
        <v>20</v>
      </c>
      <c r="C980" s="181"/>
      <c r="D980" s="181"/>
      <c r="E980" s="184">
        <f>SUM(E981:E999)</f>
        <v>30000000</v>
      </c>
      <c r="F980" s="183"/>
      <c r="G980" s="184">
        <f>SUM(G981:G999)</f>
        <v>0</v>
      </c>
      <c r="H980" s="185">
        <f t="shared" si="197"/>
        <v>0</v>
      </c>
      <c r="I980" s="184">
        <f>E980-G980</f>
        <v>30000000</v>
      </c>
      <c r="J980" s="271">
        <f>100%-H980</f>
        <v>1</v>
      </c>
      <c r="K980" s="413">
        <f>SUM(K981:K999)</f>
        <v>30000000</v>
      </c>
    </row>
    <row r="981" spans="1:11" ht="16.5" x14ac:dyDescent="0.25">
      <c r="A981" s="222"/>
      <c r="B981" s="292" t="s">
        <v>1291</v>
      </c>
      <c r="C981" s="348">
        <v>1</v>
      </c>
      <c r="D981" s="250" t="s">
        <v>63</v>
      </c>
      <c r="E981" s="228">
        <v>2000000</v>
      </c>
      <c r="F981" s="188">
        <v>0</v>
      </c>
      <c r="G981" s="259">
        <v>0</v>
      </c>
      <c r="H981" s="185">
        <f t="shared" si="197"/>
        <v>0</v>
      </c>
      <c r="I981" s="184">
        <f t="shared" ref="I981:I999" si="200">E981-G981</f>
        <v>2000000</v>
      </c>
      <c r="J981" s="271">
        <f t="shared" ref="J981:J999" si="201">100%-H981</f>
        <v>1</v>
      </c>
      <c r="K981" s="416">
        <v>2000000</v>
      </c>
    </row>
    <row r="982" spans="1:11" ht="16.5" x14ac:dyDescent="0.25">
      <c r="A982" s="222"/>
      <c r="B982" s="287" t="s">
        <v>1292</v>
      </c>
      <c r="C982" s="349">
        <v>1</v>
      </c>
      <c r="D982" s="278" t="s">
        <v>61</v>
      </c>
      <c r="E982" s="279">
        <v>2500000</v>
      </c>
      <c r="F982" s="188">
        <v>0</v>
      </c>
      <c r="G982" s="259">
        <v>0</v>
      </c>
      <c r="H982" s="185">
        <f t="shared" si="197"/>
        <v>0</v>
      </c>
      <c r="I982" s="184">
        <f t="shared" si="200"/>
        <v>2500000</v>
      </c>
      <c r="J982" s="271">
        <f t="shared" si="201"/>
        <v>1</v>
      </c>
      <c r="K982" s="424">
        <v>2500000</v>
      </c>
    </row>
    <row r="983" spans="1:11" ht="16.5" x14ac:dyDescent="0.25">
      <c r="A983" s="222"/>
      <c r="B983" s="287" t="s">
        <v>1293</v>
      </c>
      <c r="C983" s="349">
        <v>1</v>
      </c>
      <c r="D983" s="278" t="s">
        <v>63</v>
      </c>
      <c r="E983" s="279">
        <v>2500000</v>
      </c>
      <c r="F983" s="188">
        <v>0</v>
      </c>
      <c r="G983" s="259">
        <v>0</v>
      </c>
      <c r="H983" s="185">
        <f t="shared" si="197"/>
        <v>0</v>
      </c>
      <c r="I983" s="184">
        <f t="shared" si="200"/>
        <v>2500000</v>
      </c>
      <c r="J983" s="271">
        <f t="shared" si="201"/>
        <v>1</v>
      </c>
      <c r="K983" s="424">
        <v>2500000</v>
      </c>
    </row>
    <row r="984" spans="1:11" ht="16.5" x14ac:dyDescent="0.25">
      <c r="A984" s="229"/>
      <c r="B984" s="287" t="s">
        <v>1294</v>
      </c>
      <c r="C984" s="349">
        <v>30</v>
      </c>
      <c r="D984" s="278" t="s">
        <v>63</v>
      </c>
      <c r="E984" s="279">
        <v>3000000</v>
      </c>
      <c r="F984" s="188">
        <v>0</v>
      </c>
      <c r="G984" s="259">
        <v>0</v>
      </c>
      <c r="H984" s="185">
        <f t="shared" si="197"/>
        <v>0</v>
      </c>
      <c r="I984" s="184">
        <f t="shared" si="200"/>
        <v>3000000</v>
      </c>
      <c r="J984" s="271">
        <f t="shared" si="201"/>
        <v>1</v>
      </c>
      <c r="K984" s="424">
        <v>3000000</v>
      </c>
    </row>
    <row r="985" spans="1:11" ht="16.5" x14ac:dyDescent="0.25">
      <c r="A985" s="215"/>
      <c r="B985" s="287" t="s">
        <v>1295</v>
      </c>
      <c r="C985" s="349">
        <v>1</v>
      </c>
      <c r="D985" s="278" t="s">
        <v>1094</v>
      </c>
      <c r="E985" s="279">
        <v>500000</v>
      </c>
      <c r="F985" s="188">
        <v>0</v>
      </c>
      <c r="G985" s="259">
        <v>0</v>
      </c>
      <c r="H985" s="185">
        <f t="shared" si="197"/>
        <v>0</v>
      </c>
      <c r="I985" s="184">
        <f t="shared" si="200"/>
        <v>500000</v>
      </c>
      <c r="J985" s="271">
        <f t="shared" si="201"/>
        <v>1</v>
      </c>
      <c r="K985" s="424">
        <v>500000</v>
      </c>
    </row>
    <row r="986" spans="1:11" ht="16.5" x14ac:dyDescent="0.25">
      <c r="A986" s="215"/>
      <c r="B986" s="287" t="s">
        <v>1239</v>
      </c>
      <c r="C986" s="349">
        <v>1</v>
      </c>
      <c r="D986" s="278" t="s">
        <v>1094</v>
      </c>
      <c r="E986" s="279">
        <v>500000</v>
      </c>
      <c r="F986" s="188">
        <v>0</v>
      </c>
      <c r="G986" s="259">
        <v>0</v>
      </c>
      <c r="H986" s="185">
        <f t="shared" si="197"/>
        <v>0</v>
      </c>
      <c r="I986" s="184">
        <f t="shared" si="200"/>
        <v>500000</v>
      </c>
      <c r="J986" s="271">
        <f t="shared" si="201"/>
        <v>1</v>
      </c>
      <c r="K986" s="424">
        <v>500000</v>
      </c>
    </row>
    <row r="987" spans="1:11" ht="16.5" x14ac:dyDescent="0.25">
      <c r="A987" s="215"/>
      <c r="B987" s="287" t="s">
        <v>1296</v>
      </c>
      <c r="C987" s="349">
        <v>1</v>
      </c>
      <c r="D987" s="278" t="s">
        <v>61</v>
      </c>
      <c r="E987" s="279">
        <v>2000000</v>
      </c>
      <c r="F987" s="188">
        <v>0</v>
      </c>
      <c r="G987" s="259">
        <v>0</v>
      </c>
      <c r="H987" s="185">
        <f t="shared" si="197"/>
        <v>0</v>
      </c>
      <c r="I987" s="184">
        <f t="shared" si="200"/>
        <v>2000000</v>
      </c>
      <c r="J987" s="271">
        <f t="shared" si="201"/>
        <v>1</v>
      </c>
      <c r="K987" s="424">
        <v>2000000</v>
      </c>
    </row>
    <row r="988" spans="1:11" ht="16.5" x14ac:dyDescent="0.25">
      <c r="A988" s="215"/>
      <c r="B988" s="287" t="s">
        <v>1297</v>
      </c>
      <c r="C988" s="349">
        <v>1</v>
      </c>
      <c r="D988" s="278" t="s">
        <v>1110</v>
      </c>
      <c r="E988" s="279">
        <v>1000000</v>
      </c>
      <c r="F988" s="188">
        <v>0</v>
      </c>
      <c r="G988" s="259">
        <v>0</v>
      </c>
      <c r="H988" s="185">
        <f t="shared" si="197"/>
        <v>0</v>
      </c>
      <c r="I988" s="184">
        <f t="shared" si="200"/>
        <v>1000000</v>
      </c>
      <c r="J988" s="271">
        <f t="shared" si="201"/>
        <v>1</v>
      </c>
      <c r="K988" s="424">
        <v>1000000</v>
      </c>
    </row>
    <row r="989" spans="1:11" ht="16.5" x14ac:dyDescent="0.25">
      <c r="A989" s="215"/>
      <c r="B989" s="287" t="s">
        <v>1298</v>
      </c>
      <c r="C989" s="349">
        <v>1</v>
      </c>
      <c r="D989" s="278" t="s">
        <v>1110</v>
      </c>
      <c r="E989" s="279">
        <v>1500000</v>
      </c>
      <c r="F989" s="188">
        <v>0</v>
      </c>
      <c r="G989" s="259">
        <v>0</v>
      </c>
      <c r="H989" s="185">
        <f t="shared" si="197"/>
        <v>0</v>
      </c>
      <c r="I989" s="184">
        <f t="shared" si="200"/>
        <v>1500000</v>
      </c>
      <c r="J989" s="271">
        <f t="shared" si="201"/>
        <v>1</v>
      </c>
      <c r="K989" s="424">
        <v>1500000</v>
      </c>
    </row>
    <row r="990" spans="1:11" ht="16.5" x14ac:dyDescent="0.25">
      <c r="A990" s="215"/>
      <c r="B990" s="287" t="s">
        <v>1299</v>
      </c>
      <c r="C990" s="349">
        <v>1</v>
      </c>
      <c r="D990" s="278" t="s">
        <v>1110</v>
      </c>
      <c r="E990" s="279">
        <v>100000</v>
      </c>
      <c r="F990" s="188">
        <v>0</v>
      </c>
      <c r="G990" s="259">
        <v>0</v>
      </c>
      <c r="H990" s="185">
        <f t="shared" si="197"/>
        <v>0</v>
      </c>
      <c r="I990" s="184">
        <f t="shared" si="200"/>
        <v>100000</v>
      </c>
      <c r="J990" s="271">
        <f t="shared" si="201"/>
        <v>1</v>
      </c>
      <c r="K990" s="424">
        <v>100000</v>
      </c>
    </row>
    <row r="991" spans="1:11" ht="16.5" x14ac:dyDescent="0.25">
      <c r="A991" s="215"/>
      <c r="B991" s="287" t="s">
        <v>1300</v>
      </c>
      <c r="C991" s="349">
        <v>1</v>
      </c>
      <c r="D991" s="278" t="s">
        <v>1110</v>
      </c>
      <c r="E991" s="279">
        <v>100000</v>
      </c>
      <c r="F991" s="188">
        <v>0</v>
      </c>
      <c r="G991" s="259">
        <v>0</v>
      </c>
      <c r="H991" s="185">
        <f t="shared" si="197"/>
        <v>0</v>
      </c>
      <c r="I991" s="184">
        <f t="shared" si="200"/>
        <v>100000</v>
      </c>
      <c r="J991" s="271">
        <f t="shared" si="201"/>
        <v>1</v>
      </c>
      <c r="K991" s="424">
        <v>100000</v>
      </c>
    </row>
    <row r="992" spans="1:11" ht="16.5" x14ac:dyDescent="0.25">
      <c r="A992" s="215"/>
      <c r="B992" s="287" t="s">
        <v>1301</v>
      </c>
      <c r="C992" s="349">
        <v>1</v>
      </c>
      <c r="D992" s="278" t="s">
        <v>61</v>
      </c>
      <c r="E992" s="279">
        <v>1500000</v>
      </c>
      <c r="F992" s="188">
        <v>0</v>
      </c>
      <c r="G992" s="259">
        <v>0</v>
      </c>
      <c r="H992" s="185">
        <f t="shared" si="197"/>
        <v>0</v>
      </c>
      <c r="I992" s="184">
        <f t="shared" si="200"/>
        <v>1500000</v>
      </c>
      <c r="J992" s="271">
        <f t="shared" si="201"/>
        <v>1</v>
      </c>
      <c r="K992" s="424">
        <v>1500000</v>
      </c>
    </row>
    <row r="993" spans="1:11" ht="16.5" x14ac:dyDescent="0.25">
      <c r="A993" s="215"/>
      <c r="B993" s="287" t="s">
        <v>1302</v>
      </c>
      <c r="C993" s="349">
        <v>1</v>
      </c>
      <c r="D993" s="278" t="s">
        <v>61</v>
      </c>
      <c r="E993" s="279">
        <v>550000</v>
      </c>
      <c r="F993" s="188">
        <v>0</v>
      </c>
      <c r="G993" s="259">
        <v>0</v>
      </c>
      <c r="H993" s="185">
        <f t="shared" si="197"/>
        <v>0</v>
      </c>
      <c r="I993" s="184">
        <f t="shared" si="200"/>
        <v>550000</v>
      </c>
      <c r="J993" s="271">
        <f t="shared" si="201"/>
        <v>1</v>
      </c>
      <c r="K993" s="424">
        <v>550000</v>
      </c>
    </row>
    <row r="994" spans="1:11" ht="16.5" x14ac:dyDescent="0.25">
      <c r="A994" s="215"/>
      <c r="B994" s="287" t="s">
        <v>1187</v>
      </c>
      <c r="C994" s="349">
        <v>23</v>
      </c>
      <c r="D994" s="278" t="s">
        <v>63</v>
      </c>
      <c r="E994" s="279">
        <v>2300000</v>
      </c>
      <c r="F994" s="188">
        <v>0</v>
      </c>
      <c r="G994" s="259">
        <v>0</v>
      </c>
      <c r="H994" s="185">
        <f t="shared" si="197"/>
        <v>0</v>
      </c>
      <c r="I994" s="184">
        <f t="shared" si="200"/>
        <v>2300000</v>
      </c>
      <c r="J994" s="271">
        <f t="shared" si="201"/>
        <v>1</v>
      </c>
      <c r="K994" s="424">
        <v>2300000</v>
      </c>
    </row>
    <row r="995" spans="1:11" ht="16.5" x14ac:dyDescent="0.25">
      <c r="A995" s="215"/>
      <c r="B995" s="287" t="s">
        <v>837</v>
      </c>
      <c r="C995" s="349">
        <v>1</v>
      </c>
      <c r="D995" s="278" t="s">
        <v>61</v>
      </c>
      <c r="E995" s="279">
        <v>2000000</v>
      </c>
      <c r="F995" s="188">
        <v>0</v>
      </c>
      <c r="G995" s="259">
        <v>0</v>
      </c>
      <c r="H995" s="185">
        <f t="shared" si="197"/>
        <v>0</v>
      </c>
      <c r="I995" s="184">
        <f t="shared" si="200"/>
        <v>2000000</v>
      </c>
      <c r="J995" s="271">
        <f t="shared" si="201"/>
        <v>1</v>
      </c>
      <c r="K995" s="424">
        <v>2000000</v>
      </c>
    </row>
    <row r="996" spans="1:11" ht="16.5" x14ac:dyDescent="0.25">
      <c r="A996" s="215"/>
      <c r="B996" s="287" t="s">
        <v>1303</v>
      </c>
      <c r="C996" s="349">
        <v>1</v>
      </c>
      <c r="D996" s="278" t="s">
        <v>61</v>
      </c>
      <c r="E996" s="279">
        <v>1000000</v>
      </c>
      <c r="F996" s="188">
        <v>0</v>
      </c>
      <c r="G996" s="259">
        <v>0</v>
      </c>
      <c r="H996" s="185">
        <f t="shared" si="197"/>
        <v>0</v>
      </c>
      <c r="I996" s="184">
        <f t="shared" si="200"/>
        <v>1000000</v>
      </c>
      <c r="J996" s="271">
        <f t="shared" si="201"/>
        <v>1</v>
      </c>
      <c r="K996" s="424">
        <v>1000000</v>
      </c>
    </row>
    <row r="997" spans="1:11" ht="16.5" x14ac:dyDescent="0.25">
      <c r="A997" s="215"/>
      <c r="B997" s="287" t="s">
        <v>1304</v>
      </c>
      <c r="C997" s="349">
        <v>2</v>
      </c>
      <c r="D997" s="278" t="s">
        <v>63</v>
      </c>
      <c r="E997" s="279">
        <v>5000000</v>
      </c>
      <c r="F997" s="188">
        <v>0</v>
      </c>
      <c r="G997" s="259">
        <v>0</v>
      </c>
      <c r="H997" s="185">
        <f t="shared" si="197"/>
        <v>0</v>
      </c>
      <c r="I997" s="184">
        <f t="shared" si="200"/>
        <v>5000000</v>
      </c>
      <c r="J997" s="271">
        <f t="shared" si="201"/>
        <v>1</v>
      </c>
      <c r="K997" s="424">
        <v>5000000</v>
      </c>
    </row>
    <row r="998" spans="1:11" ht="16.5" x14ac:dyDescent="0.25">
      <c r="A998" s="215"/>
      <c r="B998" s="287" t="s">
        <v>1305</v>
      </c>
      <c r="C998" s="349">
        <v>1</v>
      </c>
      <c r="D998" s="278" t="s">
        <v>61</v>
      </c>
      <c r="E998" s="279">
        <v>1500000</v>
      </c>
      <c r="F998" s="188">
        <v>0</v>
      </c>
      <c r="G998" s="259">
        <v>0</v>
      </c>
      <c r="H998" s="185">
        <f t="shared" si="197"/>
        <v>0</v>
      </c>
      <c r="I998" s="184">
        <f t="shared" si="200"/>
        <v>1500000</v>
      </c>
      <c r="J998" s="271">
        <f t="shared" si="201"/>
        <v>1</v>
      </c>
      <c r="K998" s="424">
        <v>1500000</v>
      </c>
    </row>
    <row r="999" spans="1:11" ht="16.5" x14ac:dyDescent="0.25">
      <c r="A999" s="206"/>
      <c r="B999" s="268" t="s">
        <v>1072</v>
      </c>
      <c r="C999" s="361">
        <v>1</v>
      </c>
      <c r="D999" s="255" t="s">
        <v>61</v>
      </c>
      <c r="E999" s="256">
        <v>450000</v>
      </c>
      <c r="F999" s="188">
        <v>0</v>
      </c>
      <c r="G999" s="259">
        <v>0</v>
      </c>
      <c r="H999" s="185">
        <f t="shared" si="197"/>
        <v>0</v>
      </c>
      <c r="I999" s="184">
        <f t="shared" si="200"/>
        <v>450000</v>
      </c>
      <c r="J999" s="271">
        <f t="shared" si="201"/>
        <v>1</v>
      </c>
      <c r="K999" s="421">
        <v>450000</v>
      </c>
    </row>
    <row r="1000" spans="1:11" ht="16.5" x14ac:dyDescent="0.25">
      <c r="A1000" s="206"/>
      <c r="B1000" s="397"/>
      <c r="C1000" s="397"/>
      <c r="D1000" s="206"/>
      <c r="E1000" s="208"/>
      <c r="F1000" s="209"/>
      <c r="G1000" s="208"/>
      <c r="H1000" s="210"/>
      <c r="I1000" s="208"/>
      <c r="J1000" s="210"/>
    </row>
    <row r="1001" spans="1:11" x14ac:dyDescent="0.25">
      <c r="A1001" s="176">
        <v>38</v>
      </c>
      <c r="B1001" s="211"/>
      <c r="C1001" s="176"/>
      <c r="D1001" s="176"/>
      <c r="E1001" s="177"/>
      <c r="F1001" s="178"/>
      <c r="G1001" s="177"/>
      <c r="H1001" s="179"/>
      <c r="I1001" s="177"/>
      <c r="J1001" s="179"/>
    </row>
    <row r="1002" spans="1:11" ht="30" x14ac:dyDescent="0.25">
      <c r="A1002" s="181">
        <v>1</v>
      </c>
      <c r="B1002" s="212" t="s">
        <v>19</v>
      </c>
      <c r="C1002" s="181"/>
      <c r="D1002" s="181"/>
      <c r="E1002" s="184">
        <f>SUM(E1003:E1010)</f>
        <v>45000000</v>
      </c>
      <c r="F1002" s="183"/>
      <c r="G1002" s="184">
        <f>SUM(G1003:G1010)</f>
        <v>0</v>
      </c>
      <c r="H1002" s="185">
        <f t="shared" ref="H1002:H1023" si="202">G1002/E1002*100%</f>
        <v>0</v>
      </c>
      <c r="I1002" s="184">
        <f>E1002-G1002</f>
        <v>45000000</v>
      </c>
      <c r="J1002" s="271">
        <f>100%-H1002</f>
        <v>1</v>
      </c>
      <c r="K1002" s="413">
        <f>SUM(K1003:K1010)</f>
        <v>45000000</v>
      </c>
    </row>
    <row r="1003" spans="1:11" x14ac:dyDescent="0.25">
      <c r="A1003" s="213"/>
      <c r="B1003" s="187" t="s">
        <v>825</v>
      </c>
      <c r="C1003" s="36">
        <v>1</v>
      </c>
      <c r="D1003" s="36" t="s">
        <v>26</v>
      </c>
      <c r="E1003" s="37">
        <v>1000000</v>
      </c>
      <c r="F1003" s="188">
        <v>0</v>
      </c>
      <c r="G1003" s="259">
        <v>0</v>
      </c>
      <c r="H1003" s="185">
        <f t="shared" si="202"/>
        <v>0</v>
      </c>
      <c r="I1003" s="184">
        <f t="shared" ref="I1003:I1010" si="203">E1003-G1003</f>
        <v>1000000</v>
      </c>
      <c r="J1003" s="271">
        <f t="shared" ref="J1003:J1010" si="204">100%-H1003</f>
        <v>1</v>
      </c>
      <c r="K1003" s="412">
        <v>1000000</v>
      </c>
    </row>
    <row r="1004" spans="1:11" x14ac:dyDescent="0.25">
      <c r="A1004" s="213"/>
      <c r="B1004" s="187" t="s">
        <v>851</v>
      </c>
      <c r="C1004" s="36">
        <v>24</v>
      </c>
      <c r="D1004" s="36" t="s">
        <v>26</v>
      </c>
      <c r="E1004" s="37">
        <v>6000000</v>
      </c>
      <c r="F1004" s="188">
        <v>0</v>
      </c>
      <c r="G1004" s="259">
        <v>0</v>
      </c>
      <c r="H1004" s="185">
        <f t="shared" si="202"/>
        <v>0</v>
      </c>
      <c r="I1004" s="184">
        <f t="shared" si="203"/>
        <v>6000000</v>
      </c>
      <c r="J1004" s="271">
        <f t="shared" si="204"/>
        <v>1</v>
      </c>
      <c r="K1004" s="412">
        <v>6000000</v>
      </c>
    </row>
    <row r="1005" spans="1:11" x14ac:dyDescent="0.25">
      <c r="A1005" s="213"/>
      <c r="B1005" s="187" t="s">
        <v>827</v>
      </c>
      <c r="C1005" s="36">
        <v>1</v>
      </c>
      <c r="D1005" s="36" t="s">
        <v>26</v>
      </c>
      <c r="E1005" s="37">
        <v>675000</v>
      </c>
      <c r="F1005" s="188">
        <v>0</v>
      </c>
      <c r="G1005" s="259">
        <v>0</v>
      </c>
      <c r="H1005" s="185">
        <f t="shared" si="202"/>
        <v>0</v>
      </c>
      <c r="I1005" s="184">
        <f t="shared" si="203"/>
        <v>675000</v>
      </c>
      <c r="J1005" s="271">
        <f t="shared" si="204"/>
        <v>1</v>
      </c>
      <c r="K1005" s="412">
        <v>675000</v>
      </c>
    </row>
    <row r="1006" spans="1:11" x14ac:dyDescent="0.25">
      <c r="A1006" s="214"/>
      <c r="B1006" s="187" t="s">
        <v>1306</v>
      </c>
      <c r="C1006" s="36">
        <v>1</v>
      </c>
      <c r="D1006" s="36" t="s">
        <v>26</v>
      </c>
      <c r="E1006" s="37">
        <v>28875000</v>
      </c>
      <c r="F1006" s="188">
        <v>0</v>
      </c>
      <c r="G1006" s="259">
        <v>0</v>
      </c>
      <c r="H1006" s="185">
        <f t="shared" si="202"/>
        <v>0</v>
      </c>
      <c r="I1006" s="184">
        <f t="shared" si="203"/>
        <v>28875000</v>
      </c>
      <c r="J1006" s="271">
        <f t="shared" si="204"/>
        <v>1</v>
      </c>
      <c r="K1006" s="412">
        <v>28875000</v>
      </c>
    </row>
    <row r="1007" spans="1:11" x14ac:dyDescent="0.25">
      <c r="A1007" s="215"/>
      <c r="B1007" s="187" t="s">
        <v>1307</v>
      </c>
      <c r="C1007" s="36">
        <v>1</v>
      </c>
      <c r="D1007" s="36" t="s">
        <v>26</v>
      </c>
      <c r="E1007" s="37">
        <v>600000</v>
      </c>
      <c r="F1007" s="188">
        <v>0</v>
      </c>
      <c r="G1007" s="259">
        <v>0</v>
      </c>
      <c r="H1007" s="185">
        <f t="shared" si="202"/>
        <v>0</v>
      </c>
      <c r="I1007" s="184">
        <f t="shared" si="203"/>
        <v>600000</v>
      </c>
      <c r="J1007" s="271">
        <f t="shared" si="204"/>
        <v>1</v>
      </c>
      <c r="K1007" s="412">
        <v>600000</v>
      </c>
    </row>
    <row r="1008" spans="1:11" x14ac:dyDescent="0.25">
      <c r="A1008" s="215"/>
      <c r="B1008" s="187" t="s">
        <v>1308</v>
      </c>
      <c r="C1008" s="36">
        <v>1</v>
      </c>
      <c r="D1008" s="36" t="s">
        <v>26</v>
      </c>
      <c r="E1008" s="37">
        <v>3200000</v>
      </c>
      <c r="F1008" s="188">
        <v>0</v>
      </c>
      <c r="G1008" s="259">
        <v>0</v>
      </c>
      <c r="H1008" s="185">
        <f t="shared" si="202"/>
        <v>0</v>
      </c>
      <c r="I1008" s="184">
        <f t="shared" si="203"/>
        <v>3200000</v>
      </c>
      <c r="J1008" s="271">
        <f t="shared" si="204"/>
        <v>1</v>
      </c>
      <c r="K1008" s="412">
        <v>3200000</v>
      </c>
    </row>
    <row r="1009" spans="1:11" x14ac:dyDescent="0.25">
      <c r="A1009" s="215"/>
      <c r="B1009" s="187" t="s">
        <v>1309</v>
      </c>
      <c r="C1009" s="36">
        <v>1</v>
      </c>
      <c r="D1009" s="36" t="s">
        <v>26</v>
      </c>
      <c r="E1009" s="37">
        <v>650000</v>
      </c>
      <c r="F1009" s="188">
        <v>0</v>
      </c>
      <c r="G1009" s="259">
        <v>0</v>
      </c>
      <c r="H1009" s="185">
        <f t="shared" si="202"/>
        <v>0</v>
      </c>
      <c r="I1009" s="184">
        <f t="shared" si="203"/>
        <v>650000</v>
      </c>
      <c r="J1009" s="271">
        <f t="shared" si="204"/>
        <v>1</v>
      </c>
      <c r="K1009" s="412">
        <v>650000</v>
      </c>
    </row>
    <row r="1010" spans="1:11" x14ac:dyDescent="0.25">
      <c r="A1010" s="215"/>
      <c r="B1010" s="187" t="s">
        <v>1310</v>
      </c>
      <c r="C1010" s="36">
        <v>4</v>
      </c>
      <c r="D1010" s="36" t="s">
        <v>1311</v>
      </c>
      <c r="E1010" s="37">
        <v>4000000</v>
      </c>
      <c r="F1010" s="188">
        <v>0</v>
      </c>
      <c r="G1010" s="259">
        <v>0</v>
      </c>
      <c r="H1010" s="185">
        <f t="shared" si="202"/>
        <v>0</v>
      </c>
      <c r="I1010" s="184">
        <f t="shared" si="203"/>
        <v>4000000</v>
      </c>
      <c r="J1010" s="271">
        <f t="shared" si="204"/>
        <v>1</v>
      </c>
      <c r="K1010" s="412">
        <v>4000000</v>
      </c>
    </row>
    <row r="1011" spans="1:11" x14ac:dyDescent="0.25">
      <c r="A1011" s="216"/>
      <c r="B1011" s="257"/>
      <c r="C1011" s="217"/>
      <c r="D1011" s="258"/>
      <c r="E1011" s="182"/>
      <c r="F1011" s="259"/>
      <c r="G1011" s="259"/>
      <c r="H1011" s="260"/>
      <c r="I1011" s="259"/>
      <c r="J1011" s="213"/>
      <c r="K1011" s="411"/>
    </row>
    <row r="1012" spans="1:11" ht="30" x14ac:dyDescent="0.25">
      <c r="A1012" s="181">
        <v>2</v>
      </c>
      <c r="B1012" s="221" t="s">
        <v>20</v>
      </c>
      <c r="C1012" s="181"/>
      <c r="D1012" s="181"/>
      <c r="E1012" s="184">
        <f>SUM(E1013:E1023)</f>
        <v>30000000</v>
      </c>
      <c r="F1012" s="183"/>
      <c r="G1012" s="184">
        <f>SUM(G1013:G1023)</f>
        <v>0</v>
      </c>
      <c r="H1012" s="185">
        <f t="shared" si="202"/>
        <v>0</v>
      </c>
      <c r="I1012" s="184">
        <f>E1012-G1012</f>
        <v>30000000</v>
      </c>
      <c r="J1012" s="271">
        <f>100%-H1012</f>
        <v>1</v>
      </c>
      <c r="K1012" s="413">
        <f>SUM(K1013:K1023)</f>
        <v>30000000</v>
      </c>
    </row>
    <row r="1013" spans="1:11" ht="16.5" x14ac:dyDescent="0.25">
      <c r="A1013" s="222"/>
      <c r="B1013" s="394" t="s">
        <v>1312</v>
      </c>
      <c r="C1013" s="36">
        <v>1</v>
      </c>
      <c r="D1013" s="250" t="s">
        <v>63</v>
      </c>
      <c r="E1013" s="228">
        <v>5500000</v>
      </c>
      <c r="F1013" s="188">
        <v>0</v>
      </c>
      <c r="G1013" s="259">
        <v>0</v>
      </c>
      <c r="H1013" s="185">
        <f t="shared" si="202"/>
        <v>0</v>
      </c>
      <c r="I1013" s="184">
        <f t="shared" ref="I1013:I1023" si="205">E1013-G1013</f>
        <v>5500000</v>
      </c>
      <c r="J1013" s="260">
        <v>0</v>
      </c>
      <c r="K1013" s="416">
        <v>5500000</v>
      </c>
    </row>
    <row r="1014" spans="1:11" ht="16.5" x14ac:dyDescent="0.25">
      <c r="A1014" s="222"/>
      <c r="B1014" s="277" t="s">
        <v>1313</v>
      </c>
      <c r="C1014" s="36">
        <v>1</v>
      </c>
      <c r="D1014" s="278" t="s">
        <v>63</v>
      </c>
      <c r="E1014" s="279">
        <v>955000</v>
      </c>
      <c r="F1014" s="188">
        <v>0</v>
      </c>
      <c r="G1014" s="259">
        <v>0</v>
      </c>
      <c r="H1014" s="185">
        <f t="shared" si="202"/>
        <v>0</v>
      </c>
      <c r="I1014" s="184">
        <f t="shared" si="205"/>
        <v>955000</v>
      </c>
      <c r="J1014" s="260">
        <v>0</v>
      </c>
      <c r="K1014" s="424">
        <v>955000</v>
      </c>
    </row>
    <row r="1015" spans="1:11" ht="16.5" x14ac:dyDescent="0.25">
      <c r="A1015" s="222"/>
      <c r="B1015" s="277" t="s">
        <v>1314</v>
      </c>
      <c r="C1015" s="36">
        <v>4</v>
      </c>
      <c r="D1015" s="278" t="s">
        <v>1244</v>
      </c>
      <c r="E1015" s="279">
        <v>10000000</v>
      </c>
      <c r="F1015" s="188">
        <v>0</v>
      </c>
      <c r="G1015" s="259">
        <v>0</v>
      </c>
      <c r="H1015" s="185">
        <f t="shared" si="202"/>
        <v>0</v>
      </c>
      <c r="I1015" s="184">
        <f t="shared" si="205"/>
        <v>10000000</v>
      </c>
      <c r="J1015" s="260">
        <v>0</v>
      </c>
      <c r="K1015" s="424">
        <v>10000000</v>
      </c>
    </row>
    <row r="1016" spans="1:11" ht="16.5" x14ac:dyDescent="0.25">
      <c r="A1016" s="229"/>
      <c r="B1016" s="277" t="s">
        <v>913</v>
      </c>
      <c r="C1016" s="36">
        <v>1</v>
      </c>
      <c r="D1016" s="278" t="s">
        <v>61</v>
      </c>
      <c r="E1016" s="279">
        <v>450000</v>
      </c>
      <c r="F1016" s="188">
        <v>0</v>
      </c>
      <c r="G1016" s="259">
        <v>0</v>
      </c>
      <c r="H1016" s="185">
        <f t="shared" si="202"/>
        <v>0</v>
      </c>
      <c r="I1016" s="184">
        <f t="shared" si="205"/>
        <v>450000</v>
      </c>
      <c r="J1016" s="260">
        <v>0</v>
      </c>
      <c r="K1016" s="424">
        <v>450000</v>
      </c>
    </row>
    <row r="1017" spans="1:11" ht="16.5" x14ac:dyDescent="0.25">
      <c r="A1017" s="215"/>
      <c r="B1017" s="277" t="s">
        <v>1006</v>
      </c>
      <c r="C1017" s="36">
        <v>1</v>
      </c>
      <c r="D1017" s="278" t="s">
        <v>61</v>
      </c>
      <c r="E1017" s="279">
        <v>888250</v>
      </c>
      <c r="F1017" s="188">
        <v>0</v>
      </c>
      <c r="G1017" s="259">
        <v>0</v>
      </c>
      <c r="H1017" s="185">
        <f t="shared" si="202"/>
        <v>0</v>
      </c>
      <c r="I1017" s="184">
        <f t="shared" si="205"/>
        <v>888250</v>
      </c>
      <c r="J1017" s="260">
        <v>0</v>
      </c>
      <c r="K1017" s="424">
        <v>888250</v>
      </c>
    </row>
    <row r="1018" spans="1:11" ht="16.5" x14ac:dyDescent="0.25">
      <c r="A1018" s="215"/>
      <c r="B1018" s="277" t="s">
        <v>837</v>
      </c>
      <c r="C1018" s="36">
        <v>1</v>
      </c>
      <c r="D1018" s="278" t="s">
        <v>61</v>
      </c>
      <c r="E1018" s="279">
        <v>2000000</v>
      </c>
      <c r="F1018" s="188">
        <v>0</v>
      </c>
      <c r="G1018" s="259">
        <v>0</v>
      </c>
      <c r="H1018" s="185">
        <f t="shared" si="202"/>
        <v>0</v>
      </c>
      <c r="I1018" s="184">
        <f t="shared" si="205"/>
        <v>2000000</v>
      </c>
      <c r="J1018" s="260">
        <v>0</v>
      </c>
      <c r="K1018" s="424">
        <v>2000000</v>
      </c>
    </row>
    <row r="1019" spans="1:11" ht="16.5" x14ac:dyDescent="0.25">
      <c r="A1019" s="215"/>
      <c r="B1019" s="277" t="s">
        <v>1001</v>
      </c>
      <c r="C1019" s="36">
        <v>1</v>
      </c>
      <c r="D1019" s="278" t="s">
        <v>61</v>
      </c>
      <c r="E1019" s="279">
        <v>1000000</v>
      </c>
      <c r="F1019" s="188">
        <v>0</v>
      </c>
      <c r="G1019" s="259">
        <v>0</v>
      </c>
      <c r="H1019" s="185">
        <f t="shared" si="202"/>
        <v>0</v>
      </c>
      <c r="I1019" s="184">
        <f t="shared" si="205"/>
        <v>1000000</v>
      </c>
      <c r="J1019" s="260">
        <v>0</v>
      </c>
      <c r="K1019" s="424">
        <v>1000000</v>
      </c>
    </row>
    <row r="1020" spans="1:11" ht="16.5" x14ac:dyDescent="0.25">
      <c r="A1020" s="215"/>
      <c r="B1020" s="277" t="s">
        <v>900</v>
      </c>
      <c r="C1020" s="36">
        <v>6</v>
      </c>
      <c r="D1020" s="278" t="s">
        <v>63</v>
      </c>
      <c r="E1020" s="279">
        <v>3900000</v>
      </c>
      <c r="F1020" s="188">
        <v>0</v>
      </c>
      <c r="G1020" s="259">
        <v>0</v>
      </c>
      <c r="H1020" s="185">
        <f t="shared" si="202"/>
        <v>0</v>
      </c>
      <c r="I1020" s="184">
        <f t="shared" si="205"/>
        <v>3900000</v>
      </c>
      <c r="J1020" s="260">
        <v>0</v>
      </c>
      <c r="K1020" s="424">
        <v>3900000</v>
      </c>
    </row>
    <row r="1021" spans="1:11" ht="16.5" x14ac:dyDescent="0.25">
      <c r="A1021" s="215"/>
      <c r="B1021" s="277" t="s">
        <v>949</v>
      </c>
      <c r="C1021" s="36">
        <v>2</v>
      </c>
      <c r="D1021" s="278" t="s">
        <v>1094</v>
      </c>
      <c r="E1021" s="279">
        <v>1000000</v>
      </c>
      <c r="F1021" s="188">
        <v>0</v>
      </c>
      <c r="G1021" s="259">
        <v>0</v>
      </c>
      <c r="H1021" s="185">
        <f t="shared" si="202"/>
        <v>0</v>
      </c>
      <c r="I1021" s="184">
        <f t="shared" si="205"/>
        <v>1000000</v>
      </c>
      <c r="J1021" s="260">
        <v>0</v>
      </c>
      <c r="K1021" s="424">
        <v>1000000</v>
      </c>
    </row>
    <row r="1022" spans="1:11" ht="16.5" x14ac:dyDescent="0.25">
      <c r="A1022" s="215"/>
      <c r="B1022" s="277" t="s">
        <v>915</v>
      </c>
      <c r="C1022" s="36">
        <v>4</v>
      </c>
      <c r="D1022" s="278" t="s">
        <v>901</v>
      </c>
      <c r="E1022" s="279">
        <v>3306750</v>
      </c>
      <c r="F1022" s="188">
        <v>0</v>
      </c>
      <c r="G1022" s="259">
        <v>0</v>
      </c>
      <c r="H1022" s="185">
        <f t="shared" si="202"/>
        <v>0</v>
      </c>
      <c r="I1022" s="184">
        <f t="shared" si="205"/>
        <v>3306750</v>
      </c>
      <c r="J1022" s="260">
        <v>0</v>
      </c>
      <c r="K1022" s="424">
        <v>3306750</v>
      </c>
    </row>
    <row r="1023" spans="1:11" ht="16.5" x14ac:dyDescent="0.25">
      <c r="A1023" s="294"/>
      <c r="B1023" s="281" t="s">
        <v>1315</v>
      </c>
      <c r="C1023" s="398">
        <v>2</v>
      </c>
      <c r="D1023" s="255" t="s">
        <v>1094</v>
      </c>
      <c r="E1023" s="256">
        <v>1000000</v>
      </c>
      <c r="F1023" s="399">
        <v>0</v>
      </c>
      <c r="G1023" s="259">
        <v>0</v>
      </c>
      <c r="H1023" s="185">
        <f t="shared" si="202"/>
        <v>0</v>
      </c>
      <c r="I1023" s="184">
        <f t="shared" si="205"/>
        <v>1000000</v>
      </c>
      <c r="J1023" s="260">
        <v>0</v>
      </c>
      <c r="K1023" s="421">
        <v>1000000</v>
      </c>
    </row>
  </sheetData>
  <mergeCells count="21">
    <mergeCell ref="I65:I66"/>
    <mergeCell ref="J65:J66"/>
    <mergeCell ref="K65:K66"/>
    <mergeCell ref="G12:H12"/>
    <mergeCell ref="B65:B66"/>
    <mergeCell ref="C65:C66"/>
    <mergeCell ref="D65:D66"/>
    <mergeCell ref="E65:E66"/>
    <mergeCell ref="F65:F66"/>
    <mergeCell ref="G65:G66"/>
    <mergeCell ref="H65:H66"/>
    <mergeCell ref="A5:J5"/>
    <mergeCell ref="A6:J6"/>
    <mergeCell ref="A7:J7"/>
    <mergeCell ref="A11:A13"/>
    <mergeCell ref="B11:B13"/>
    <mergeCell ref="C11:D12"/>
    <mergeCell ref="E11:E13"/>
    <mergeCell ref="F11:H11"/>
    <mergeCell ref="I11:J12"/>
    <mergeCell ref="F12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sample kel form baru</vt:lpstr>
      <vt:lpstr>kel form baru</vt:lpstr>
      <vt:lpstr>Petunjuk Pengisian</vt:lpstr>
      <vt:lpstr>KELURAHAN</vt:lpstr>
      <vt:lpstr>Sheet1</vt:lpstr>
      <vt:lpstr>'kel form baru'!Print_Area</vt:lpstr>
      <vt:lpstr>'sample kel form baru'!Print_Area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Evaluasi Ad-Bang</dc:creator>
  <cp:lastModifiedBy>ismail - [2010]</cp:lastModifiedBy>
  <cp:lastPrinted>2022-02-15T06:45:40Z</cp:lastPrinted>
  <dcterms:created xsi:type="dcterms:W3CDTF">2021-08-25T02:10:40Z</dcterms:created>
  <dcterms:modified xsi:type="dcterms:W3CDTF">2022-03-08T06:17:42Z</dcterms:modified>
</cp:coreProperties>
</file>